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115" windowHeight="7485" activeTab="6"/>
  </bookViews>
  <sheets>
    <sheet name="КП &quot;ЖЕК №4&quot;" sheetId="2" r:id="rId1"/>
    <sheet name="КП &quot;ЖЕК №6&quot;" sheetId="3" r:id="rId2"/>
    <sheet name="КП &quot;ЖЕК №1&quot;" sheetId="4" r:id="rId3"/>
    <sheet name="КП &quot;ЖЕК №7&quot;" sheetId="5" r:id="rId4"/>
    <sheet name="ТОВ &quot;Арагорн&quot;" sheetId="6" r:id="rId5"/>
    <sheet name="ТОВ &quot;Ліра ЛТД&quot;" sheetId="7" r:id="rId6"/>
    <sheet name="ТОВ &quot;Цидило и К&quot;" sheetId="8" r:id="rId7"/>
  </sheets>
  <externalReferences>
    <externalReference r:id="rId8"/>
    <externalReference r:id="rId9"/>
  </externalReferences>
  <definedNames>
    <definedName name="_xlnm.Print_Area" localSheetId="2">'КП "ЖЕК №1"'!$A$1:$U$118</definedName>
    <definedName name="_xlnm.Print_Area" localSheetId="0">'КП "ЖЕК №4"'!$A$1:$U$87</definedName>
    <definedName name="_xlnm.Print_Area" localSheetId="1">'КП "ЖЕК №6"'!$A$1:$U$73</definedName>
    <definedName name="_xlnm.Print_Area" localSheetId="3">'КП "ЖЕК №7"'!$A$1:$W$58</definedName>
    <definedName name="_xlnm.Print_Area" localSheetId="4">'ТОВ "Арагорн"'!$A$1:$U$67</definedName>
    <definedName name="_xlnm.Print_Area" localSheetId="5">'ТОВ "Ліра ЛТД"'!$A$1:$U$90</definedName>
    <definedName name="_xlnm.Print_Area" localSheetId="6">'ТОВ "Цидило и К"'!$A$1:$U$56</definedName>
  </definedNames>
  <calcPr calcId="124519"/>
</workbook>
</file>

<file path=xl/calcChain.xml><?xml version="1.0" encoding="utf-8"?>
<calcChain xmlns="http://schemas.openxmlformats.org/spreadsheetml/2006/main">
  <c r="U54" i="5"/>
  <c r="V54"/>
  <c r="W54"/>
  <c r="D53" i="8"/>
  <c r="E53"/>
  <c r="F53"/>
  <c r="G53"/>
  <c r="H53"/>
  <c r="I53"/>
  <c r="J53"/>
  <c r="K53"/>
  <c r="L53"/>
  <c r="M53"/>
  <c r="N53"/>
  <c r="O53"/>
  <c r="P53"/>
  <c r="Q53"/>
  <c r="R53"/>
  <c r="S53"/>
  <c r="T53"/>
  <c r="U53"/>
  <c r="C53"/>
  <c r="D86" i="7"/>
  <c r="E86"/>
  <c r="F86"/>
  <c r="G86"/>
  <c r="H86"/>
  <c r="I86"/>
  <c r="J86"/>
  <c r="K86"/>
  <c r="L86"/>
  <c r="M86"/>
  <c r="N86"/>
  <c r="O86"/>
  <c r="P86"/>
  <c r="Q86"/>
  <c r="R86"/>
  <c r="S86"/>
  <c r="T86"/>
  <c r="U86"/>
  <c r="C86"/>
  <c r="E61" i="6"/>
  <c r="F61"/>
  <c r="G61"/>
  <c r="H61"/>
  <c r="I61"/>
  <c r="J61"/>
  <c r="K61"/>
  <c r="L61"/>
  <c r="M61"/>
  <c r="N61"/>
  <c r="O61"/>
  <c r="P61"/>
  <c r="Q61"/>
  <c r="R61"/>
  <c r="S61"/>
  <c r="T61"/>
  <c r="U61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61" s="1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61" s="1"/>
  <c r="D54" i="5"/>
  <c r="E54"/>
  <c r="F54"/>
  <c r="G54"/>
  <c r="H54"/>
  <c r="I54"/>
  <c r="J54"/>
  <c r="K54"/>
  <c r="L54"/>
  <c r="M54"/>
  <c r="N54"/>
  <c r="O54"/>
  <c r="P54"/>
  <c r="Q54"/>
  <c r="R54"/>
  <c r="S54"/>
  <c r="C54"/>
  <c r="T53"/>
  <c r="T52"/>
  <c r="T51"/>
  <c r="T50"/>
  <c r="T49"/>
  <c r="T48"/>
  <c r="T47"/>
  <c r="T46"/>
  <c r="T45"/>
  <c r="T44"/>
  <c r="T43"/>
  <c r="T42"/>
  <c r="T41"/>
  <c r="T40"/>
  <c r="T39"/>
  <c r="T38"/>
  <c r="T37"/>
  <c r="T36"/>
  <c r="T35"/>
  <c r="T34"/>
  <c r="T33"/>
  <c r="T32"/>
  <c r="T31"/>
  <c r="T30"/>
  <c r="T29"/>
  <c r="T28"/>
  <c r="T27"/>
  <c r="T26"/>
  <c r="T25"/>
  <c r="T24"/>
  <c r="T23"/>
  <c r="T22"/>
  <c r="T21"/>
  <c r="T20"/>
  <c r="T19"/>
  <c r="T18"/>
  <c r="T17"/>
  <c r="T16"/>
  <c r="T15"/>
  <c r="T14"/>
  <c r="T13"/>
  <c r="T12"/>
  <c r="T11"/>
  <c r="T10"/>
  <c r="T9"/>
  <c r="T8"/>
  <c r="T7"/>
  <c r="T54" s="1"/>
  <c r="S83" i="2"/>
  <c r="R83"/>
  <c r="Q83"/>
  <c r="P83"/>
  <c r="O83"/>
  <c r="N83"/>
  <c r="M83"/>
  <c r="L83"/>
  <c r="K83"/>
  <c r="J83"/>
  <c r="I83"/>
  <c r="H83"/>
  <c r="G83"/>
  <c r="F83"/>
  <c r="E83"/>
  <c r="D83"/>
  <c r="C83"/>
  <c r="U82"/>
  <c r="U81"/>
  <c r="U80"/>
  <c r="U79"/>
  <c r="U78"/>
  <c r="U77"/>
  <c r="U76"/>
  <c r="U75"/>
  <c r="U74"/>
  <c r="U73"/>
  <c r="U72"/>
  <c r="T71"/>
  <c r="U71" s="1"/>
  <c r="U70"/>
  <c r="T70"/>
  <c r="T69"/>
  <c r="U69" s="1"/>
  <c r="T68"/>
  <c r="U68" s="1"/>
  <c r="T67"/>
  <c r="U67" s="1"/>
  <c r="U66"/>
  <c r="T66"/>
  <c r="T65"/>
  <c r="U65" s="1"/>
  <c r="T64"/>
  <c r="U64" s="1"/>
  <c r="T63"/>
  <c r="U63" s="1"/>
  <c r="U62"/>
  <c r="T62"/>
  <c r="T61"/>
  <c r="U61" s="1"/>
  <c r="T60"/>
  <c r="U60" s="1"/>
  <c r="T59"/>
  <c r="U59" s="1"/>
  <c r="U58"/>
  <c r="T58"/>
  <c r="T57"/>
  <c r="U57" s="1"/>
  <c r="T56"/>
  <c r="U56" s="1"/>
  <c r="T55"/>
  <c r="U55" s="1"/>
  <c r="U54"/>
  <c r="T54"/>
  <c r="T53"/>
  <c r="U53" s="1"/>
  <c r="T52"/>
  <c r="U52" s="1"/>
  <c r="T51"/>
  <c r="U51" s="1"/>
  <c r="U50"/>
  <c r="T50"/>
  <c r="T49"/>
  <c r="U49" s="1"/>
  <c r="T48"/>
  <c r="U48" s="1"/>
  <c r="T47"/>
  <c r="U47" s="1"/>
  <c r="U46"/>
  <c r="T46"/>
  <c r="T45"/>
  <c r="U45" s="1"/>
  <c r="T44"/>
  <c r="U44" s="1"/>
  <c r="T43"/>
  <c r="U43" s="1"/>
  <c r="U42"/>
  <c r="T42"/>
  <c r="T41"/>
  <c r="U41" s="1"/>
  <c r="T40"/>
  <c r="U40" s="1"/>
  <c r="T39"/>
  <c r="U39" s="1"/>
  <c r="U38"/>
  <c r="T38"/>
  <c r="T37"/>
  <c r="U37" s="1"/>
  <c r="T36"/>
  <c r="U36" s="1"/>
  <c r="T35"/>
  <c r="U35" s="1"/>
  <c r="U34"/>
  <c r="T34"/>
  <c r="T33"/>
  <c r="U33" s="1"/>
  <c r="T32"/>
  <c r="U32" s="1"/>
  <c r="T31"/>
  <c r="U31" s="1"/>
  <c r="U30"/>
  <c r="T30"/>
  <c r="T29"/>
  <c r="U29" s="1"/>
  <c r="T28"/>
  <c r="U28" s="1"/>
  <c r="T27"/>
  <c r="U27" s="1"/>
  <c r="U26"/>
  <c r="T26"/>
  <c r="T25"/>
  <c r="U25" s="1"/>
  <c r="T24"/>
  <c r="U24" s="1"/>
  <c r="T23"/>
  <c r="U23" s="1"/>
  <c r="U22"/>
  <c r="T22"/>
  <c r="T21"/>
  <c r="U21" s="1"/>
  <c r="T20"/>
  <c r="U20" s="1"/>
  <c r="T19"/>
  <c r="U19" s="1"/>
  <c r="U18"/>
  <c r="T18"/>
  <c r="T17"/>
  <c r="U17" s="1"/>
  <c r="T16"/>
  <c r="U16" s="1"/>
  <c r="T15"/>
  <c r="U15" s="1"/>
  <c r="U14"/>
  <c r="T14"/>
  <c r="T13"/>
  <c r="U13" s="1"/>
  <c r="T12"/>
  <c r="U12" s="1"/>
  <c r="U11"/>
  <c r="T11"/>
  <c r="T10"/>
  <c r="U10" s="1"/>
  <c r="T9"/>
  <c r="U9" s="1"/>
  <c r="T8"/>
  <c r="U8" s="1"/>
  <c r="T7"/>
  <c r="T83" s="1"/>
  <c r="U7" l="1"/>
  <c r="U83" s="1"/>
  <c r="A82" i="4" l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S81" l="1"/>
  <c r="R81"/>
  <c r="Q81"/>
  <c r="P81"/>
  <c r="O81"/>
  <c r="N81"/>
  <c r="M81"/>
  <c r="L81"/>
  <c r="K81"/>
  <c r="J81"/>
  <c r="I81"/>
  <c r="H81"/>
  <c r="G81"/>
  <c r="D81"/>
  <c r="C81"/>
  <c r="S80"/>
  <c r="R80"/>
  <c r="Q80"/>
  <c r="P80"/>
  <c r="O80"/>
  <c r="N80"/>
  <c r="M80"/>
  <c r="L80"/>
  <c r="K80"/>
  <c r="J80"/>
  <c r="I80"/>
  <c r="H80"/>
  <c r="G80"/>
  <c r="D80"/>
  <c r="C80"/>
  <c r="S79"/>
  <c r="R79"/>
  <c r="Q79"/>
  <c r="P79"/>
  <c r="O79"/>
  <c r="N79"/>
  <c r="M79"/>
  <c r="L79"/>
  <c r="K79"/>
  <c r="J79"/>
  <c r="I79"/>
  <c r="H79"/>
  <c r="G79"/>
  <c r="D79"/>
  <c r="C79"/>
  <c r="S78"/>
  <c r="R78"/>
  <c r="Q78"/>
  <c r="P78"/>
  <c r="O78"/>
  <c r="N78"/>
  <c r="M78"/>
  <c r="L78"/>
  <c r="K78"/>
  <c r="J78"/>
  <c r="I78"/>
  <c r="H78"/>
  <c r="G78"/>
  <c r="D78"/>
  <c r="C78"/>
  <c r="S77"/>
  <c r="R77"/>
  <c r="Q77"/>
  <c r="P77"/>
  <c r="O77"/>
  <c r="N77"/>
  <c r="M77"/>
  <c r="L77"/>
  <c r="K77"/>
  <c r="J77"/>
  <c r="I77"/>
  <c r="H77"/>
  <c r="G77"/>
  <c r="D77"/>
  <c r="C77"/>
  <c r="S76"/>
  <c r="R76"/>
  <c r="Q76"/>
  <c r="P76"/>
  <c r="O76"/>
  <c r="N76"/>
  <c r="M76"/>
  <c r="L76"/>
  <c r="K76"/>
  <c r="J76"/>
  <c r="I76"/>
  <c r="H76"/>
  <c r="G76"/>
  <c r="D76"/>
  <c r="C76"/>
  <c r="S75"/>
  <c r="R75"/>
  <c r="Q75"/>
  <c r="P75"/>
  <c r="O75"/>
  <c r="N75"/>
  <c r="M75"/>
  <c r="L75"/>
  <c r="K75"/>
  <c r="J75"/>
  <c r="I75"/>
  <c r="H75"/>
  <c r="G75"/>
  <c r="D75"/>
  <c r="C75"/>
  <c r="S74"/>
  <c r="R74"/>
  <c r="Q74"/>
  <c r="P74"/>
  <c r="O74"/>
  <c r="N74"/>
  <c r="M74"/>
  <c r="L74"/>
  <c r="K74"/>
  <c r="J74"/>
  <c r="I74"/>
  <c r="H74"/>
  <c r="G74"/>
  <c r="D74"/>
  <c r="C74"/>
  <c r="S73"/>
  <c r="R73"/>
  <c r="Q73"/>
  <c r="P73"/>
  <c r="O73"/>
  <c r="N73"/>
  <c r="M73"/>
  <c r="L73"/>
  <c r="K73"/>
  <c r="J73"/>
  <c r="I73"/>
  <c r="H73"/>
  <c r="G73"/>
  <c r="D73"/>
  <c r="C73"/>
  <c r="S71"/>
  <c r="S72" s="1"/>
  <c r="R71"/>
  <c r="R72" s="1"/>
  <c r="Q71"/>
  <c r="Q72" s="1"/>
  <c r="P71"/>
  <c r="P72" s="1"/>
  <c r="O71"/>
  <c r="O72" s="1"/>
  <c r="N71"/>
  <c r="N72" s="1"/>
  <c r="M71"/>
  <c r="M72" s="1"/>
  <c r="L71"/>
  <c r="L72" s="1"/>
  <c r="K71"/>
  <c r="K72" s="1"/>
  <c r="J71"/>
  <c r="J72" s="1"/>
  <c r="I71"/>
  <c r="I72" s="1"/>
  <c r="H71"/>
  <c r="H72" s="1"/>
  <c r="G71"/>
  <c r="G72" s="1"/>
  <c r="F71"/>
  <c r="E71"/>
  <c r="D71"/>
  <c r="D72" s="1"/>
  <c r="C71"/>
  <c r="C72" s="1"/>
  <c r="S70"/>
  <c r="R70"/>
  <c r="Q70"/>
  <c r="P70"/>
  <c r="O70"/>
  <c r="N70"/>
  <c r="M70"/>
  <c r="L70"/>
  <c r="K70"/>
  <c r="J70"/>
  <c r="I70"/>
  <c r="H70"/>
  <c r="G70"/>
  <c r="D70"/>
  <c r="C70"/>
  <c r="S69"/>
  <c r="R69"/>
  <c r="Q69"/>
  <c r="P69"/>
  <c r="O69"/>
  <c r="N69"/>
  <c r="M69"/>
  <c r="L69"/>
  <c r="K69"/>
  <c r="J69"/>
  <c r="I69"/>
  <c r="H69"/>
  <c r="G69"/>
  <c r="D69"/>
  <c r="C69"/>
  <c r="S68"/>
  <c r="R68"/>
  <c r="Q68"/>
  <c r="P68"/>
  <c r="O68"/>
  <c r="N68"/>
  <c r="M68"/>
  <c r="L68"/>
  <c r="K68"/>
  <c r="J68"/>
  <c r="I68"/>
  <c r="H68"/>
  <c r="G68"/>
  <c r="D68"/>
  <c r="C68"/>
  <c r="S67"/>
  <c r="R67"/>
  <c r="Q67"/>
  <c r="P67"/>
  <c r="O67"/>
  <c r="N67"/>
  <c r="M67"/>
  <c r="L67"/>
  <c r="K67"/>
  <c r="J67"/>
  <c r="I67"/>
  <c r="H67"/>
  <c r="G67"/>
  <c r="D67"/>
  <c r="C67"/>
  <c r="S66"/>
  <c r="R66"/>
  <c r="Q66"/>
  <c r="P66"/>
  <c r="O66"/>
  <c r="N66"/>
  <c r="M66"/>
  <c r="L66"/>
  <c r="K66"/>
  <c r="J66"/>
  <c r="I66"/>
  <c r="H66"/>
  <c r="G66"/>
  <c r="D66"/>
  <c r="C66"/>
  <c r="S65"/>
  <c r="R65"/>
  <c r="Q65"/>
  <c r="P65"/>
  <c r="O65"/>
  <c r="N65"/>
  <c r="M65"/>
  <c r="L65"/>
  <c r="K65"/>
  <c r="J65"/>
  <c r="I65"/>
  <c r="H65"/>
  <c r="G65"/>
  <c r="D65"/>
  <c r="C65"/>
  <c r="S64"/>
  <c r="R64"/>
  <c r="Q64"/>
  <c r="P64"/>
  <c r="O64"/>
  <c r="N64"/>
  <c r="M64"/>
  <c r="L64"/>
  <c r="K64"/>
  <c r="J64"/>
  <c r="I64"/>
  <c r="H64"/>
  <c r="G64"/>
  <c r="D64"/>
  <c r="C64"/>
  <c r="S63"/>
  <c r="R63"/>
  <c r="Q63"/>
  <c r="P63"/>
  <c r="O63"/>
  <c r="N63"/>
  <c r="M63"/>
  <c r="L63"/>
  <c r="K63"/>
  <c r="J63"/>
  <c r="I63"/>
  <c r="H63"/>
  <c r="G63"/>
  <c r="D63"/>
  <c r="C63"/>
  <c r="S62"/>
  <c r="R62"/>
  <c r="Q62"/>
  <c r="P62"/>
  <c r="O62"/>
  <c r="N62"/>
  <c r="M62"/>
  <c r="L62"/>
  <c r="K62"/>
  <c r="J62"/>
  <c r="I62"/>
  <c r="H62"/>
  <c r="G62"/>
  <c r="D62"/>
  <c r="C62"/>
  <c r="S61"/>
  <c r="R61"/>
  <c r="Q61"/>
  <c r="P61"/>
  <c r="O61"/>
  <c r="N61"/>
  <c r="M61"/>
  <c r="L61"/>
  <c r="K61"/>
  <c r="J61"/>
  <c r="I61"/>
  <c r="H61"/>
  <c r="G61"/>
  <c r="D61"/>
  <c r="C61"/>
  <c r="S60"/>
  <c r="R60"/>
  <c r="Q60"/>
  <c r="P60"/>
  <c r="O60"/>
  <c r="N60"/>
  <c r="M60"/>
  <c r="L60"/>
  <c r="K60"/>
  <c r="J60"/>
  <c r="I60"/>
  <c r="H60"/>
  <c r="G60"/>
  <c r="D60"/>
  <c r="C60"/>
  <c r="S59"/>
  <c r="R59"/>
  <c r="Q59"/>
  <c r="P59"/>
  <c r="O59"/>
  <c r="N59"/>
  <c r="M59"/>
  <c r="L59"/>
  <c r="K59"/>
  <c r="J59"/>
  <c r="I59"/>
  <c r="H59"/>
  <c r="G59"/>
  <c r="D59"/>
  <c r="C59"/>
  <c r="S58"/>
  <c r="R58"/>
  <c r="Q58"/>
  <c r="P58"/>
  <c r="O58"/>
  <c r="N58"/>
  <c r="M58"/>
  <c r="L58"/>
  <c r="K58"/>
  <c r="J58"/>
  <c r="I58"/>
  <c r="H58"/>
  <c r="G58"/>
  <c r="D58"/>
  <c r="C58"/>
  <c r="S57"/>
  <c r="R57"/>
  <c r="Q57"/>
  <c r="P57"/>
  <c r="O57"/>
  <c r="N57"/>
  <c r="M57"/>
  <c r="L57"/>
  <c r="K57"/>
  <c r="J57"/>
  <c r="I57"/>
  <c r="H57"/>
  <c r="G57"/>
  <c r="D57"/>
  <c r="C57"/>
  <c r="S56"/>
  <c r="R56"/>
  <c r="Q56"/>
  <c r="P56"/>
  <c r="O56"/>
  <c r="N56"/>
  <c r="M56"/>
  <c r="L56"/>
  <c r="K56"/>
  <c r="J56"/>
  <c r="I56"/>
  <c r="H56"/>
  <c r="G56"/>
  <c r="D56"/>
  <c r="C56"/>
  <c r="S55"/>
  <c r="R55"/>
  <c r="Q55"/>
  <c r="P55"/>
  <c r="O55"/>
  <c r="N55"/>
  <c r="M55"/>
  <c r="L55"/>
  <c r="K55"/>
  <c r="J55"/>
  <c r="I55"/>
  <c r="H55"/>
  <c r="G55"/>
  <c r="D55"/>
  <c r="C55"/>
  <c r="S54"/>
  <c r="R54"/>
  <c r="Q54"/>
  <c r="P54"/>
  <c r="O54"/>
  <c r="N54"/>
  <c r="M54"/>
  <c r="L54"/>
  <c r="K54"/>
  <c r="J54"/>
  <c r="I54"/>
  <c r="H54"/>
  <c r="G54"/>
  <c r="D54"/>
  <c r="C54"/>
  <c r="S53"/>
  <c r="R53"/>
  <c r="Q53"/>
  <c r="P53"/>
  <c r="O53"/>
  <c r="N53"/>
  <c r="M53"/>
  <c r="L53"/>
  <c r="K53"/>
  <c r="J53"/>
  <c r="I53"/>
  <c r="H53"/>
  <c r="G53"/>
  <c r="D53"/>
  <c r="C53"/>
  <c r="S52"/>
  <c r="R52"/>
  <c r="Q52"/>
  <c r="P52"/>
  <c r="O52"/>
  <c r="N52"/>
  <c r="M52"/>
  <c r="L52"/>
  <c r="K52"/>
  <c r="J52"/>
  <c r="I52"/>
  <c r="H52"/>
  <c r="G52"/>
  <c r="D52"/>
  <c r="C52"/>
  <c r="S51"/>
  <c r="R51"/>
  <c r="Q51"/>
  <c r="P51"/>
  <c r="O51"/>
  <c r="N51"/>
  <c r="M51"/>
  <c r="L51"/>
  <c r="K51"/>
  <c r="J51"/>
  <c r="I51"/>
  <c r="H51"/>
  <c r="G51"/>
  <c r="D51"/>
  <c r="C51"/>
  <c r="S50"/>
  <c r="R50"/>
  <c r="Q50"/>
  <c r="P50"/>
  <c r="O50"/>
  <c r="N50"/>
  <c r="M50"/>
  <c r="L50"/>
  <c r="K50"/>
  <c r="J50"/>
  <c r="I50"/>
  <c r="H50"/>
  <c r="G50"/>
  <c r="D50"/>
  <c r="C50"/>
  <c r="S49"/>
  <c r="R49"/>
  <c r="Q49"/>
  <c r="P49"/>
  <c r="O49"/>
  <c r="N49"/>
  <c r="M49"/>
  <c r="L49"/>
  <c r="K49"/>
  <c r="J49"/>
  <c r="I49"/>
  <c r="H49"/>
  <c r="G49"/>
  <c r="D49"/>
  <c r="C49"/>
  <c r="S48"/>
  <c r="R48"/>
  <c r="Q48"/>
  <c r="P48"/>
  <c r="O48"/>
  <c r="N48"/>
  <c r="M48"/>
  <c r="L48"/>
  <c r="K48"/>
  <c r="J48"/>
  <c r="I48"/>
  <c r="H48"/>
  <c r="G48"/>
  <c r="D48"/>
  <c r="C48"/>
  <c r="S47"/>
  <c r="R47"/>
  <c r="Q47"/>
  <c r="P47"/>
  <c r="O47"/>
  <c r="N47"/>
  <c r="M47"/>
  <c r="L47"/>
  <c r="K47"/>
  <c r="J47"/>
  <c r="I47"/>
  <c r="H47"/>
  <c r="G47"/>
  <c r="D47"/>
  <c r="C47"/>
  <c r="S46"/>
  <c r="R46"/>
  <c r="Q46"/>
  <c r="P46"/>
  <c r="O46"/>
  <c r="N46"/>
  <c r="M46"/>
  <c r="L46"/>
  <c r="K46"/>
  <c r="J46"/>
  <c r="I46"/>
  <c r="H46"/>
  <c r="G46"/>
  <c r="D46"/>
  <c r="C46"/>
  <c r="S45"/>
  <c r="R45"/>
  <c r="Q45"/>
  <c r="P45"/>
  <c r="O45"/>
  <c r="N45"/>
  <c r="M45"/>
  <c r="L45"/>
  <c r="K45"/>
  <c r="J45"/>
  <c r="I45"/>
  <c r="H45"/>
  <c r="G45"/>
  <c r="D45"/>
  <c r="C45"/>
  <c r="S44"/>
  <c r="R44"/>
  <c r="Q44"/>
  <c r="P44"/>
  <c r="O44"/>
  <c r="N44"/>
  <c r="M44"/>
  <c r="L44"/>
  <c r="K44"/>
  <c r="J44"/>
  <c r="I44"/>
  <c r="H44"/>
  <c r="G44"/>
  <c r="D44"/>
  <c r="C44"/>
  <c r="S43"/>
  <c r="R43"/>
  <c r="Q43"/>
  <c r="P43"/>
  <c r="O43"/>
  <c r="N43"/>
  <c r="M43"/>
  <c r="L43"/>
  <c r="K43"/>
  <c r="J43"/>
  <c r="I43"/>
  <c r="H43"/>
  <c r="G43"/>
  <c r="D43"/>
  <c r="C43"/>
  <c r="S42"/>
  <c r="R42"/>
  <c r="Q42"/>
  <c r="P42"/>
  <c r="O42"/>
  <c r="N42"/>
  <c r="M42"/>
  <c r="L42"/>
  <c r="K42"/>
  <c r="J42"/>
  <c r="I42"/>
  <c r="H42"/>
  <c r="G42"/>
  <c r="D42"/>
  <c r="C42"/>
  <c r="S41"/>
  <c r="R41"/>
  <c r="Q41"/>
  <c r="P41"/>
  <c r="O41"/>
  <c r="N41"/>
  <c r="M41"/>
  <c r="L41"/>
  <c r="K41"/>
  <c r="J41"/>
  <c r="I41"/>
  <c r="H41"/>
  <c r="G41"/>
  <c r="D41"/>
  <c r="C41"/>
  <c r="S40"/>
  <c r="R40"/>
  <c r="Q40"/>
  <c r="P40"/>
  <c r="O40"/>
  <c r="N40"/>
  <c r="M40"/>
  <c r="L40"/>
  <c r="K40"/>
  <c r="J40"/>
  <c r="I40"/>
  <c r="H40"/>
  <c r="G40"/>
  <c r="D40"/>
  <c r="C40"/>
  <c r="S39"/>
  <c r="R39"/>
  <c r="Q39"/>
  <c r="P39"/>
  <c r="O39"/>
  <c r="N39"/>
  <c r="M39"/>
  <c r="L39"/>
  <c r="K39"/>
  <c r="J39"/>
  <c r="I39"/>
  <c r="H39"/>
  <c r="G39"/>
  <c r="D39"/>
  <c r="C39"/>
  <c r="S38"/>
  <c r="R38"/>
  <c r="Q38"/>
  <c r="P38"/>
  <c r="O38"/>
  <c r="N38"/>
  <c r="M38"/>
  <c r="L38"/>
  <c r="K38"/>
  <c r="I38"/>
  <c r="H38"/>
  <c r="G38"/>
  <c r="D38"/>
  <c r="C38"/>
  <c r="S37"/>
  <c r="R37"/>
  <c r="Q37"/>
  <c r="P37"/>
  <c r="O37"/>
  <c r="N37"/>
  <c r="M37"/>
  <c r="L37"/>
  <c r="K37"/>
  <c r="J37"/>
  <c r="I37"/>
  <c r="H37"/>
  <c r="G37"/>
  <c r="D37"/>
  <c r="C37"/>
  <c r="S36"/>
  <c r="R36"/>
  <c r="Q36"/>
  <c r="P36"/>
  <c r="O36"/>
  <c r="N36"/>
  <c r="M36"/>
  <c r="L36"/>
  <c r="K36"/>
  <c r="J36"/>
  <c r="I36"/>
  <c r="H36"/>
  <c r="G36"/>
  <c r="D36"/>
  <c r="C36"/>
  <c r="S35"/>
  <c r="R35"/>
  <c r="Q35"/>
  <c r="P35"/>
  <c r="O35"/>
  <c r="N35"/>
  <c r="M35"/>
  <c r="L35"/>
  <c r="K35"/>
  <c r="J35"/>
  <c r="I35"/>
  <c r="H35"/>
  <c r="G35"/>
  <c r="D35"/>
  <c r="C35"/>
  <c r="S34"/>
  <c r="R34"/>
  <c r="Q34"/>
  <c r="P34"/>
  <c r="O34"/>
  <c r="N34"/>
  <c r="M34"/>
  <c r="L34"/>
  <c r="K34"/>
  <c r="J34"/>
  <c r="I34"/>
  <c r="H34"/>
  <c r="G34"/>
  <c r="D34"/>
  <c r="C34"/>
  <c r="S33"/>
  <c r="R33"/>
  <c r="Q33"/>
  <c r="P33"/>
  <c r="O33"/>
  <c r="N33"/>
  <c r="M33"/>
  <c r="L33"/>
  <c r="K33"/>
  <c r="J33"/>
  <c r="I33"/>
  <c r="H33"/>
  <c r="G33"/>
  <c r="D33"/>
  <c r="C33"/>
  <c r="S32"/>
  <c r="R32"/>
  <c r="Q32"/>
  <c r="P32"/>
  <c r="O32"/>
  <c r="N32"/>
  <c r="M32"/>
  <c r="L32"/>
  <c r="K32"/>
  <c r="J32"/>
  <c r="I32"/>
  <c r="H32"/>
  <c r="G32"/>
  <c r="D32"/>
  <c r="C32"/>
  <c r="S31"/>
  <c r="R31"/>
  <c r="Q31"/>
  <c r="P31"/>
  <c r="O31"/>
  <c r="N31"/>
  <c r="M31"/>
  <c r="L31"/>
  <c r="K31"/>
  <c r="J31"/>
  <c r="I31"/>
  <c r="H31"/>
  <c r="G31"/>
  <c r="D31"/>
  <c r="C31"/>
  <c r="S30"/>
  <c r="R30"/>
  <c r="Q30"/>
  <c r="P30"/>
  <c r="O30"/>
  <c r="N30"/>
  <c r="M30"/>
  <c r="L30"/>
  <c r="K30"/>
  <c r="J30"/>
  <c r="I30"/>
  <c r="H30"/>
  <c r="G30"/>
  <c r="D30"/>
  <c r="C30"/>
  <c r="S29"/>
  <c r="R29"/>
  <c r="Q29"/>
  <c r="P29"/>
  <c r="O29"/>
  <c r="N29"/>
  <c r="M29"/>
  <c r="L29"/>
  <c r="K29"/>
  <c r="J29"/>
  <c r="I29"/>
  <c r="H29"/>
  <c r="G29"/>
  <c r="D29"/>
  <c r="C29"/>
  <c r="S28"/>
  <c r="R28"/>
  <c r="Q28"/>
  <c r="P28"/>
  <c r="O28"/>
  <c r="N28"/>
  <c r="M28"/>
  <c r="L28"/>
  <c r="K28"/>
  <c r="J28"/>
  <c r="I28"/>
  <c r="H28"/>
  <c r="G28"/>
  <c r="D28"/>
  <c r="C28"/>
  <c r="S27"/>
  <c r="R27"/>
  <c r="Q27"/>
  <c r="O27"/>
  <c r="N27"/>
  <c r="M27"/>
  <c r="L27"/>
  <c r="I27"/>
  <c r="H27"/>
  <c r="G27"/>
  <c r="D27"/>
  <c r="S26"/>
  <c r="R26"/>
  <c r="Q26"/>
  <c r="P26"/>
  <c r="O26"/>
  <c r="N26"/>
  <c r="M26"/>
  <c r="L26"/>
  <c r="K26"/>
  <c r="J26"/>
  <c r="I26"/>
  <c r="H26"/>
  <c r="G26"/>
  <c r="D26"/>
  <c r="C26"/>
  <c r="S25"/>
  <c r="R25"/>
  <c r="Q25"/>
  <c r="P25"/>
  <c r="O25"/>
  <c r="N25"/>
  <c r="M25"/>
  <c r="L25"/>
  <c r="K25"/>
  <c r="J25"/>
  <c r="I25"/>
  <c r="H25"/>
  <c r="G25"/>
  <c r="D25"/>
  <c r="C25"/>
  <c r="S24"/>
  <c r="R24"/>
  <c r="Q24"/>
  <c r="P24"/>
  <c r="O24"/>
  <c r="N24"/>
  <c r="M24"/>
  <c r="L24"/>
  <c r="K24"/>
  <c r="J24"/>
  <c r="I24"/>
  <c r="H24"/>
  <c r="G24"/>
  <c r="D24"/>
  <c r="C24"/>
  <c r="S23"/>
  <c r="R23"/>
  <c r="Q23"/>
  <c r="P23"/>
  <c r="O23"/>
  <c r="N23"/>
  <c r="M23"/>
  <c r="L23"/>
  <c r="K23"/>
  <c r="J23"/>
  <c r="I23"/>
  <c r="H23"/>
  <c r="G23"/>
  <c r="D23"/>
  <c r="C23"/>
  <c r="S22"/>
  <c r="R22"/>
  <c r="Q22"/>
  <c r="P22"/>
  <c r="O22"/>
  <c r="N22"/>
  <c r="M22"/>
  <c r="L22"/>
  <c r="K22"/>
  <c r="J22"/>
  <c r="I22"/>
  <c r="H22"/>
  <c r="G22"/>
  <c r="D22"/>
  <c r="C22"/>
  <c r="S21"/>
  <c r="R21"/>
  <c r="Q21"/>
  <c r="P21"/>
  <c r="O21"/>
  <c r="N21"/>
  <c r="M21"/>
  <c r="L21"/>
  <c r="K21"/>
  <c r="J21"/>
  <c r="I21"/>
  <c r="H21"/>
  <c r="G21"/>
  <c r="D21"/>
  <c r="C21"/>
  <c r="S20"/>
  <c r="R20"/>
  <c r="Q20"/>
  <c r="P20"/>
  <c r="O20"/>
  <c r="N20"/>
  <c r="M20"/>
  <c r="L20"/>
  <c r="K20"/>
  <c r="J20"/>
  <c r="I20"/>
  <c r="H20"/>
  <c r="G20"/>
  <c r="D20"/>
  <c r="C20"/>
  <c r="S19"/>
  <c r="R19"/>
  <c r="Q19"/>
  <c r="P19"/>
  <c r="O19"/>
  <c r="N19"/>
  <c r="M19"/>
  <c r="L19"/>
  <c r="K19"/>
  <c r="J19"/>
  <c r="I19"/>
  <c r="H19"/>
  <c r="G19"/>
  <c r="D19"/>
  <c r="C19"/>
  <c r="S17"/>
  <c r="S18" s="1"/>
  <c r="R17"/>
  <c r="R18" s="1"/>
  <c r="Q17"/>
  <c r="Q18" s="1"/>
  <c r="P17"/>
  <c r="P18" s="1"/>
  <c r="O17"/>
  <c r="O18" s="1"/>
  <c r="N17"/>
  <c r="N18" s="1"/>
  <c r="M17"/>
  <c r="M18" s="1"/>
  <c r="L17"/>
  <c r="L18" s="1"/>
  <c r="K17"/>
  <c r="K18" s="1"/>
  <c r="J17"/>
  <c r="J18" s="1"/>
  <c r="I17"/>
  <c r="I18" s="1"/>
  <c r="H17"/>
  <c r="H18" s="1"/>
  <c r="G17"/>
  <c r="G18" s="1"/>
  <c r="F17"/>
  <c r="E17"/>
  <c r="D17"/>
  <c r="D18" s="1"/>
  <c r="C17"/>
  <c r="S15"/>
  <c r="S16" s="1"/>
  <c r="R15"/>
  <c r="R16" s="1"/>
  <c r="Q15"/>
  <c r="Q16" s="1"/>
  <c r="P15"/>
  <c r="P16" s="1"/>
  <c r="O15"/>
  <c r="O16" s="1"/>
  <c r="N15"/>
  <c r="N16" s="1"/>
  <c r="M15"/>
  <c r="M16" s="1"/>
  <c r="L15"/>
  <c r="L16" s="1"/>
  <c r="K15"/>
  <c r="K16" s="1"/>
  <c r="J15"/>
  <c r="J16" s="1"/>
  <c r="I15"/>
  <c r="I16" s="1"/>
  <c r="H15"/>
  <c r="H16" s="1"/>
  <c r="G15"/>
  <c r="G16" s="1"/>
  <c r="F15"/>
  <c r="E15"/>
  <c r="D15"/>
  <c r="C15"/>
  <c r="C16" s="1"/>
  <c r="S14"/>
  <c r="R14"/>
  <c r="Q14"/>
  <c r="P14"/>
  <c r="O14"/>
  <c r="N14"/>
  <c r="M14"/>
  <c r="L14"/>
  <c r="K14"/>
  <c r="J14"/>
  <c r="I14"/>
  <c r="H14"/>
  <c r="G14"/>
  <c r="D14"/>
  <c r="C14"/>
  <c r="S13"/>
  <c r="R13"/>
  <c r="Q13"/>
  <c r="P13"/>
  <c r="O13"/>
  <c r="N13"/>
  <c r="M13"/>
  <c r="L13"/>
  <c r="K13"/>
  <c r="J13"/>
  <c r="I13"/>
  <c r="H13"/>
  <c r="G13"/>
  <c r="D13"/>
  <c r="C13"/>
  <c r="S11"/>
  <c r="S12" s="1"/>
  <c r="R11"/>
  <c r="R12" s="1"/>
  <c r="Q11"/>
  <c r="Q12" s="1"/>
  <c r="P11"/>
  <c r="P12" s="1"/>
  <c r="O11"/>
  <c r="O12" s="1"/>
  <c r="N11"/>
  <c r="N12" s="1"/>
  <c r="M11"/>
  <c r="M12" s="1"/>
  <c r="L11"/>
  <c r="L12" s="1"/>
  <c r="K11"/>
  <c r="K12" s="1"/>
  <c r="J11"/>
  <c r="J12" s="1"/>
  <c r="I11"/>
  <c r="I12" s="1"/>
  <c r="H11"/>
  <c r="H12" s="1"/>
  <c r="G11"/>
  <c r="G12" s="1"/>
  <c r="F11"/>
  <c r="E11"/>
  <c r="D11"/>
  <c r="D12" s="1"/>
  <c r="C11"/>
  <c r="C12" s="1"/>
  <c r="S10"/>
  <c r="R10"/>
  <c r="Q10"/>
  <c r="P10"/>
  <c r="O10"/>
  <c r="N10"/>
  <c r="M10"/>
  <c r="L10"/>
  <c r="K10"/>
  <c r="J10"/>
  <c r="I10"/>
  <c r="H10"/>
  <c r="G10"/>
  <c r="D10"/>
  <c r="C10"/>
  <c r="S9"/>
  <c r="R9"/>
  <c r="Q9"/>
  <c r="P9"/>
  <c r="O9"/>
  <c r="N9"/>
  <c r="M9"/>
  <c r="L9"/>
  <c r="K9"/>
  <c r="J9"/>
  <c r="I9"/>
  <c r="H9"/>
  <c r="G9"/>
  <c r="D9"/>
  <c r="C9"/>
  <c r="S8"/>
  <c r="R8"/>
  <c r="Q8"/>
  <c r="P8"/>
  <c r="O8"/>
  <c r="N8"/>
  <c r="M8"/>
  <c r="L8"/>
  <c r="K8"/>
  <c r="J8"/>
  <c r="I8"/>
  <c r="H8"/>
  <c r="G8"/>
  <c r="D8"/>
  <c r="C8"/>
  <c r="T40" l="1"/>
  <c r="T44"/>
  <c r="T48"/>
  <c r="T52"/>
  <c r="T81"/>
  <c r="T76"/>
  <c r="T29"/>
  <c r="T80"/>
  <c r="T13"/>
  <c r="T9"/>
  <c r="T22"/>
  <c r="T14"/>
  <c r="T24"/>
  <c r="T28"/>
  <c r="T33"/>
  <c r="T39"/>
  <c r="T43"/>
  <c r="T47"/>
  <c r="T51"/>
  <c r="T70"/>
  <c r="T73"/>
  <c r="T77"/>
  <c r="T8"/>
  <c r="T20"/>
  <c r="T21"/>
  <c r="T25"/>
  <c r="T34"/>
  <c r="T37"/>
  <c r="T42"/>
  <c r="T46"/>
  <c r="T50"/>
  <c r="T15"/>
  <c r="T10"/>
  <c r="T11"/>
  <c r="T31"/>
  <c r="T38"/>
  <c r="T41"/>
  <c r="T45"/>
  <c r="T49"/>
  <c r="T53"/>
  <c r="T54"/>
  <c r="T55"/>
  <c r="T56"/>
  <c r="T57"/>
  <c r="T58"/>
  <c r="T59"/>
  <c r="T60"/>
  <c r="T61"/>
  <c r="T62"/>
  <c r="T63"/>
  <c r="T64"/>
  <c r="T65"/>
  <c r="T66"/>
  <c r="T67"/>
  <c r="T68"/>
  <c r="T69"/>
  <c r="T75"/>
  <c r="T79"/>
  <c r="T74"/>
  <c r="T78"/>
  <c r="T12"/>
  <c r="C18"/>
  <c r="T30"/>
  <c r="D16"/>
  <c r="T16" s="1"/>
  <c r="T17"/>
  <c r="T19"/>
  <c r="T35"/>
  <c r="T36"/>
  <c r="T23"/>
  <c r="T26"/>
  <c r="T27"/>
  <c r="T32"/>
  <c r="T72"/>
  <c r="T71"/>
  <c r="T18" l="1"/>
</calcChain>
</file>

<file path=xl/sharedStrings.xml><?xml version="1.0" encoding="utf-8"?>
<sst xmlns="http://schemas.openxmlformats.org/spreadsheetml/2006/main" count="1905" uniqueCount="518">
  <si>
    <t>№ п/п</t>
  </si>
  <si>
    <t>Будинок</t>
  </si>
  <si>
    <t>Загальні планові витрати, без ПДВ</t>
  </si>
  <si>
    <t>1. Прибирання прибудинкової території</t>
  </si>
  <si>
    <t>2. Прибирання підвалів та технічних приміщень житлового будинку</t>
  </si>
  <si>
    <t>3.Технічне обслуговування ліфтів</t>
  </si>
  <si>
    <t>4. Енергопостачання ліфтів</t>
  </si>
  <si>
    <t>5. Поточний ремонт конструктивних елементів, інженерних систем і технічних пристроїв будинків та елементів зовнішнього благоустрою, розташованих на прибудинковій теріторії</t>
  </si>
  <si>
    <t>6. Дератизація</t>
  </si>
  <si>
    <t>7. Дезінсекція</t>
  </si>
  <si>
    <t>8. Обслуговування димовентиляційних каналів</t>
  </si>
  <si>
    <t>9. Технічне обслуговування внутнішньобудинкових систем тепло-, водопостачання,
водовідведення і зливної каналізації.</t>
  </si>
  <si>
    <t>10. Прибирання і вивезення снігу, посипання частини прибудинкової території призначеної для проходу та проїзду, протиожеледними сумішами</t>
  </si>
  <si>
    <t>11. Освітлення місць загального користування</t>
  </si>
  <si>
    <t>Поточний ремонт центрального опалення</t>
  </si>
  <si>
    <t>Поточний ремонт  гарячого та холодного водопостачання та водовідведення</t>
  </si>
  <si>
    <t>Поточний ремонт електричних мереж</t>
  </si>
  <si>
    <t>Поточний ремонт конструктивних елементів</t>
  </si>
  <si>
    <t>Поточний ремонт рулонної та штферної покрівлі</t>
  </si>
  <si>
    <t>ТО центрального опалення</t>
  </si>
  <si>
    <t>ТО гарячого та холодного водопостачання та водовідведення</t>
  </si>
  <si>
    <t>ТО зливової каналізації</t>
  </si>
  <si>
    <t>грн./м2</t>
  </si>
  <si>
    <t>вул. Центральна, 23</t>
  </si>
  <si>
    <t>-</t>
  </si>
  <si>
    <t>вул. Центральна , 25</t>
  </si>
  <si>
    <t>вул. Свободи, 3</t>
  </si>
  <si>
    <t>вул. Свободи, 5</t>
  </si>
  <si>
    <t>вул. Свободи, 5 (для мешканців 1-го поверху)</t>
  </si>
  <si>
    <t>вул. Свободи, 8</t>
  </si>
  <si>
    <t>вул. Свободи, 14</t>
  </si>
  <si>
    <t>вул. Свободи, 37</t>
  </si>
  <si>
    <t>вул. Свободи, 37 (для мешканців 1-го поверху)</t>
  </si>
  <si>
    <t>вул. Свободи, 39</t>
  </si>
  <si>
    <t>вул. Свободи, 39 (для мешканців 1-го поверху)</t>
  </si>
  <si>
    <t>вул. Лозановича, 10</t>
  </si>
  <si>
    <t>вул. Лозановича, 14</t>
  </si>
  <si>
    <t>вул. Лозановича, 16</t>
  </si>
  <si>
    <t>вул. Лозановича, 18</t>
  </si>
  <si>
    <t>вул. Лозановича, 20</t>
  </si>
  <si>
    <t>вул. Ярослава Мудрого , 5</t>
  </si>
  <si>
    <t>вул. Ярослава Мудрого, 9</t>
  </si>
  <si>
    <t>вул. Ярослава Мудрого,10</t>
  </si>
  <si>
    <t>вул. Шевченко, 24</t>
  </si>
  <si>
    <t>вул. Банківська, 56</t>
  </si>
  <si>
    <t>вул. Банківська , 60</t>
  </si>
  <si>
    <t>вул. Банківська , 64</t>
  </si>
  <si>
    <t xml:space="preserve">вул. Банківська , 80 </t>
  </si>
  <si>
    <t xml:space="preserve">вул. Торська, 23 </t>
  </si>
  <si>
    <t>вул. Труда, 1а</t>
  </si>
  <si>
    <t xml:space="preserve">вул. Корольова, 13  </t>
  </si>
  <si>
    <t>вул. Корольова,15</t>
  </si>
  <si>
    <t>вул. Корольова,17</t>
  </si>
  <si>
    <t>вул. Корольова, 26</t>
  </si>
  <si>
    <t>вул. Корольова, 27</t>
  </si>
  <si>
    <t>вул. Корольова, 29</t>
  </si>
  <si>
    <t>вул. Корольова, 30</t>
  </si>
  <si>
    <t>вул. Корольова, 31</t>
  </si>
  <si>
    <t>вул. Корольова, 33</t>
  </si>
  <si>
    <t>пер. Макаренко, 6</t>
  </si>
  <si>
    <t>пер. Макаренко, 8</t>
  </si>
  <si>
    <t>вул. Університетська  , 5</t>
  </si>
  <si>
    <t>вул. Університетська , 7</t>
  </si>
  <si>
    <t>вул. Світлодарська, 13</t>
  </si>
  <si>
    <t>вул. Світлодарська, 15</t>
  </si>
  <si>
    <t>вул. Світлодарська,19</t>
  </si>
  <si>
    <t>вул. Світлодарська, 30</t>
  </si>
  <si>
    <t>вул. Світлодарська, 38</t>
  </si>
  <si>
    <t>вул. Світлодарська, 46</t>
  </si>
  <si>
    <t>вул. Світлодарська, 47  общ.</t>
  </si>
  <si>
    <t>вул. Світлодарська, 54</t>
  </si>
  <si>
    <t>вул. Світлодарська, 55</t>
  </si>
  <si>
    <t>вул. Світлодарська, 56</t>
  </si>
  <si>
    <t>вул. Світлодарська, 57</t>
  </si>
  <si>
    <t>вул. Світлодарська, 58</t>
  </si>
  <si>
    <t>вул. Світлодарська, 59</t>
  </si>
  <si>
    <t>ул. Кутузова, 4  общ.</t>
  </si>
  <si>
    <t>пер. Солоділова 50</t>
  </si>
  <si>
    <t>вул.  Барвенківська, 1</t>
  </si>
  <si>
    <t>вул.  Барвенківська ,  3</t>
  </si>
  <si>
    <t>вул.  Барвенківська ,  5</t>
  </si>
  <si>
    <t>вул.Вокзальна, 29</t>
  </si>
  <si>
    <t>вул.Вокзальна, 35</t>
  </si>
  <si>
    <t>вул.Вокзальна, 39</t>
  </si>
  <si>
    <t>вул.Вокзальна,41</t>
  </si>
  <si>
    <t>вул.Вокзальна, 43</t>
  </si>
  <si>
    <t>вул.Вокзальна, 45</t>
  </si>
  <si>
    <t>вул.Вокзальна, 64</t>
  </si>
  <si>
    <t>вул.Вокзальна, 64 (для мешканців 1-го поверху)</t>
  </si>
  <si>
    <t xml:space="preserve">ул.Шевченко,9  </t>
  </si>
  <si>
    <t>ул.Шевченко,11</t>
  </si>
  <si>
    <t>вул.Пушкина,2</t>
  </si>
  <si>
    <t xml:space="preserve">вул.Пушкина,3  </t>
  </si>
  <si>
    <t xml:space="preserve">вул.Пушкина,7  </t>
  </si>
  <si>
    <t>пер.Макаренко,3</t>
  </si>
  <si>
    <t>пер.Макаренко,4</t>
  </si>
  <si>
    <t>пер.Макаренко,5</t>
  </si>
  <si>
    <t>вул. Василевського ,52</t>
  </si>
  <si>
    <t>Вартість 1 м.кв. з рентабельністю та  ПДВ</t>
  </si>
  <si>
    <t>грн/1 м.кв</t>
  </si>
  <si>
    <t xml:space="preserve"> на послуги з утримання будинків і споруд та прибудинкової території будинків, які знаходяться на балансі КП "ЖЕК №1" м. Слов'янськ</t>
  </si>
  <si>
    <t>вул. Центральна, 3б</t>
  </si>
  <si>
    <t>вул. Поштова , 32</t>
  </si>
  <si>
    <t>вул. Поштова , 34</t>
  </si>
  <si>
    <t>вул. Поштова, 54</t>
  </si>
  <si>
    <t>вул. Поштова , 55</t>
  </si>
  <si>
    <t>вул. Поштова , 56</t>
  </si>
  <si>
    <t>вул. Поштова , 70</t>
  </si>
  <si>
    <t>вул. Поштова,74</t>
  </si>
  <si>
    <t>вул. Поштова ,76</t>
  </si>
  <si>
    <t>вул. Поштова ,79а</t>
  </si>
  <si>
    <t>вул. Українських Воїнів, 39</t>
  </si>
  <si>
    <t>вул. Українських Воїнів, 41</t>
  </si>
  <si>
    <t>вул. Українських Воїнів, 43</t>
  </si>
  <si>
    <t>вул. Українських Воїнів, 45</t>
  </si>
  <si>
    <t>вул. Українських Воїнів, 47</t>
  </si>
  <si>
    <t>вул. Карпинського, 1</t>
  </si>
  <si>
    <t>вул. Карпинського, 9</t>
  </si>
  <si>
    <t>вул. Карпинського, 11</t>
  </si>
  <si>
    <t>вул. Карпинського, 13</t>
  </si>
  <si>
    <t>вул. Карпинського, 17</t>
  </si>
  <si>
    <t>вул. Карпинського, 19</t>
  </si>
  <si>
    <t>вул. Світлодарська, 36  общ.</t>
  </si>
  <si>
    <t>вул.  Барвенківська ,  7</t>
  </si>
  <si>
    <t>вул.  Барвенківська , 9</t>
  </si>
  <si>
    <t>вул.  Барвенківська ,  9-а</t>
  </si>
  <si>
    <t>вул. Центральна , 1 (а)</t>
  </si>
  <si>
    <t>вул. Центральна , 1 (б)</t>
  </si>
  <si>
    <t>вул. Центральна , 1 (в)</t>
  </si>
  <si>
    <t>вул. Поштова, 29 (а)</t>
  </si>
  <si>
    <t>вул. Поштова, 29 (б)</t>
  </si>
  <si>
    <t>пров.Поштовий 9</t>
  </si>
  <si>
    <t>пров.Поштовий 10</t>
  </si>
  <si>
    <t xml:space="preserve">Тарифи </t>
  </si>
  <si>
    <t xml:space="preserve"> на послуги з утримання будинків і споруд та прибудинкової території будинків, які знаходяться на балансі КП "ЖЕК №4" м. Слов'янськ</t>
  </si>
  <si>
    <t xml:space="preserve"> на послуги з утримання будинків і споруд та прибудинкової території будинків, які знаходяться на балансі КП "ЖЕК №6" м. Слов'янськ</t>
  </si>
  <si>
    <t xml:space="preserve"> на послуги з утримання будинків і споруд та прибудинкової території будинків, які знаходяться на балансі КП "ЖЕК №7" м. Слов'янськ</t>
  </si>
  <si>
    <t>2. Прибирання підвалів та технічних приміщень</t>
  </si>
  <si>
    <t>вул. Свободи 41</t>
  </si>
  <si>
    <t>вул. Свободи 41 (для мешканців 1-го поверху)</t>
  </si>
  <si>
    <t>вул. Свободи 43</t>
  </si>
  <si>
    <t>вул. Свободи 43 (для мешканців 1-го поверху)</t>
  </si>
  <si>
    <t>вул. Світлодарська 8а</t>
  </si>
  <si>
    <t>вул. Світлодарська 8а (для мешканців 1-го поверху)</t>
  </si>
  <si>
    <t>вул. Торська 34</t>
  </si>
  <si>
    <t>вул. Торська 34 (для мешканців 1-го поверху)</t>
  </si>
  <si>
    <t>вул. Торська 36</t>
  </si>
  <si>
    <t>вул. Торська 36 (для мешканців 1-го поверху)</t>
  </si>
  <si>
    <t>вул. Торська 50</t>
  </si>
  <si>
    <t>вул. Торська 50 (для мешканців 1-го поверху)</t>
  </si>
  <si>
    <t>вул. Торська 52</t>
  </si>
  <si>
    <t>вул. Торська 52 (для мешканців 1-го поверху)</t>
  </si>
  <si>
    <t>вул. Світлодарська 1</t>
  </si>
  <si>
    <t>вул. Світлодарська 3</t>
  </si>
  <si>
    <t>вул. Світлодарська 6</t>
  </si>
  <si>
    <t>вул. Світлодарська 7</t>
  </si>
  <si>
    <t>вул. Світлодарська 8</t>
  </si>
  <si>
    <t>вул. Світлодарська 10</t>
  </si>
  <si>
    <t>вул. Світлодарська 11а</t>
  </si>
  <si>
    <t>вул. Світлодарська 12</t>
  </si>
  <si>
    <t>вул. Світлодарська 14</t>
  </si>
  <si>
    <t>пров.Світлодарський 1</t>
  </si>
  <si>
    <t xml:space="preserve"> - </t>
  </si>
  <si>
    <t>пров.Світлодарський 2а</t>
  </si>
  <si>
    <t>пров.Світлодарський 5</t>
  </si>
  <si>
    <t>пров.Світлодарський 8</t>
  </si>
  <si>
    <t>вул. Торська 18</t>
  </si>
  <si>
    <t>вул. Торська 22</t>
  </si>
  <si>
    <t>вул. Торська 24</t>
  </si>
  <si>
    <t>вул. Торська 24а</t>
  </si>
  <si>
    <t>вул. Торська 28</t>
  </si>
  <si>
    <t>вул. Торська 33</t>
  </si>
  <si>
    <t>вул. Торська 43</t>
  </si>
  <si>
    <t>вул. Торська 46а</t>
  </si>
  <si>
    <t>вул. Торська 47</t>
  </si>
  <si>
    <t>вул. Торська 49</t>
  </si>
  <si>
    <t>вул. Торська 53а</t>
  </si>
  <si>
    <t>вул. Торська 57</t>
  </si>
  <si>
    <t>вул. Торська 65</t>
  </si>
  <si>
    <t>вул. Донська 18</t>
  </si>
  <si>
    <t>вул.Університетська 43</t>
  </si>
  <si>
    <t>вул.Університетська 45</t>
  </si>
  <si>
    <t>вул.Університетська 48</t>
  </si>
  <si>
    <t>вул.Університетська 56</t>
  </si>
  <si>
    <t>вул.Університетська 59</t>
  </si>
  <si>
    <t>пров. Героїв Чорнобиля 23</t>
  </si>
  <si>
    <t xml:space="preserve"> на послуги з утримання будинків і споруд та прибудинкової території будинків, які знаходяться на обслуговуванні ТОВ "Арагорн" м. Слов'янськ</t>
  </si>
  <si>
    <t xml:space="preserve"> на послуги з утримання будинків і споруд та прибудинкової території будинків, які знаходяться на обслуговуванні ТОВ "Ліра ЛТД" м. Слов'янськ</t>
  </si>
  <si>
    <t xml:space="preserve"> на послуги з утримання будинків і споруд та прибудинкової території будинків, які знаходяться на обслуговуванні ТОВ "Цидило и К" м. Слов'янськ</t>
  </si>
  <si>
    <t>Вартість з рентабельністю та ПДВ</t>
  </si>
  <si>
    <t>вул.  Василевського, 2</t>
  </si>
  <si>
    <t>вул.  Василевського, 4</t>
  </si>
  <si>
    <t>вул.  Василевського, 10</t>
  </si>
  <si>
    <t>вул.  Василевського, 10 (для мешканців 1-го поверху)</t>
  </si>
  <si>
    <t>вул.  Василевського, 12</t>
  </si>
  <si>
    <t>вул.  Василевського, 12 (для мешканців 1-го поверху)</t>
  </si>
  <si>
    <t>вул.  Василевського, 14</t>
  </si>
  <si>
    <t>вул.  Василевського, 14 (для мешканців 1-го поверху)</t>
  </si>
  <si>
    <t>вул.  Василевського, 22 а</t>
  </si>
  <si>
    <t>вул.  Василевського, 28</t>
  </si>
  <si>
    <t>вул.  Василевського, 28 (для мешканців 1-го поверху)</t>
  </si>
  <si>
    <t>вул.  Батюка, 21/83</t>
  </si>
  <si>
    <t>вул.  Батюка, 21/83 (для мешканців 1-го поверху)</t>
  </si>
  <si>
    <t>вул.  Батюка, 25</t>
  </si>
  <si>
    <t>вул.  Батюка, 25 (для мешканців 1-го поверху)</t>
  </si>
  <si>
    <t>вул.  Батюка, 31</t>
  </si>
  <si>
    <t>вул.  Батюка, 31 (для мешканців 1-го поверху)</t>
  </si>
  <si>
    <t>вул.  Батюка, 33</t>
  </si>
  <si>
    <t>вул.  Батюка, 33 (для мешканців 1-го поверху)</t>
  </si>
  <si>
    <t>вул.  Батюка, 35</t>
  </si>
  <si>
    <t>вул.  Батюка, 35 (для мешканців 1-го поверху)</t>
  </si>
  <si>
    <t>вул.   Олімпійська, 2</t>
  </si>
  <si>
    <t>вул.   Олімпійська, 2 (для мешканців 1-го поверху)</t>
  </si>
  <si>
    <t>вул.   Олімпійська, 3</t>
  </si>
  <si>
    <t>вул.   Олімпійська, 6</t>
  </si>
  <si>
    <t>вул.   Олімпійська, 6 (для мешканців 1-го поверху)</t>
  </si>
  <si>
    <t>вул.   Олімпійська, 7</t>
  </si>
  <si>
    <t>вул.   Олімпійська, 7 (для мешканців 1-го поверху)</t>
  </si>
  <si>
    <t>вул.   Олімпійська, 9</t>
  </si>
  <si>
    <t>вул.   Олімпійська, 9 (для мешканців 1-го поверху)</t>
  </si>
  <si>
    <t>пров. Богомольця, 75</t>
  </si>
  <si>
    <t>пров. Богомольця, 77</t>
  </si>
  <si>
    <t>пров. Богомольця, 77 (для мешканців 1-го поверху)</t>
  </si>
  <si>
    <t>пров. Богомольця, 79</t>
  </si>
  <si>
    <t>пров. Богомольця, 81</t>
  </si>
  <si>
    <t>пров. Богомольця, 81 (для мешканців 1-го поверху)</t>
  </si>
  <si>
    <t>вул.   Інтернатна, 2</t>
  </si>
  <si>
    <t>вул.Миколи Богуна,9</t>
  </si>
  <si>
    <t>вул.Гагаріна,2</t>
  </si>
  <si>
    <t>вул.Гагаріна,4</t>
  </si>
  <si>
    <t>вул.Ком'яхова,67</t>
  </si>
  <si>
    <t>вул.Ком'яхова,69</t>
  </si>
  <si>
    <t>вул.Ком'яхова,85</t>
  </si>
  <si>
    <t>вул.Марапульця,39</t>
  </si>
  <si>
    <t>вул.Марапульця,41</t>
  </si>
  <si>
    <t>вул.Марапульця,43</t>
  </si>
  <si>
    <t>вул.Марапульця,45</t>
  </si>
  <si>
    <t>вул.Вокзальна,24</t>
  </si>
  <si>
    <t>вул.Вокзальна,26</t>
  </si>
  <si>
    <t>вул.Вокзальна,28</t>
  </si>
  <si>
    <t>вул.Дарвіна, 8а</t>
  </si>
  <si>
    <t>вул.Дарвіна, 9</t>
  </si>
  <si>
    <t>вул.Дарвіна, 10</t>
  </si>
  <si>
    <t>вул.Дарвіна, 11</t>
  </si>
  <si>
    <t>вул.Дарвіна, 12</t>
  </si>
  <si>
    <t>вул.Дарвіна, 13</t>
  </si>
  <si>
    <t>вул.Дарвіна, 14</t>
  </si>
  <si>
    <t>вул.Дарвіна, 15</t>
  </si>
  <si>
    <t>вул.Дарвіна, 17</t>
  </si>
  <si>
    <t>вул.Дарвіна, 19</t>
  </si>
  <si>
    <t>вул.Заводська, 4</t>
  </si>
  <si>
    <t>вул.Заводська, 6</t>
  </si>
  <si>
    <t>вул.Заводська, 8</t>
  </si>
  <si>
    <t>вул.Кільцева, 7</t>
  </si>
  <si>
    <t>вул.Кільцева, 12</t>
  </si>
  <si>
    <t>пров. Ударний, 12</t>
  </si>
  <si>
    <t>пров. Ударний, 14</t>
  </si>
  <si>
    <t>пров. Ударний, 16</t>
  </si>
  <si>
    <t>пров. Ударний, 18</t>
  </si>
  <si>
    <t>пров. Ударний, 20</t>
  </si>
  <si>
    <t>ст. Машчермет, 1</t>
  </si>
  <si>
    <t>вул. Карпинського, 3</t>
  </si>
  <si>
    <t>вул. П. Кривоноса, 5</t>
  </si>
  <si>
    <t>вул.Дарвіна, 14а</t>
  </si>
  <si>
    <t>вул. Кільцева, 2а</t>
  </si>
  <si>
    <t>вул. Олександрова Ігоря, 42а</t>
  </si>
  <si>
    <t>Середній тариф</t>
  </si>
  <si>
    <t>ул. Н.Богуна,126</t>
  </si>
  <si>
    <t>ул. Василевская,11</t>
  </si>
  <si>
    <t>ул. Василевская,15</t>
  </si>
  <si>
    <t>ул. Василевская,23</t>
  </si>
  <si>
    <t>ул. Василевская,25</t>
  </si>
  <si>
    <t>ул. Василевская,27</t>
  </si>
  <si>
    <t>ул. Василевская,36</t>
  </si>
  <si>
    <t>ул. Вокзальная,3</t>
  </si>
  <si>
    <t>ул. Вокзальная,5</t>
  </si>
  <si>
    <t>ул. Вокзальная,7</t>
  </si>
  <si>
    <t>ул. Вокзальная,13</t>
  </si>
  <si>
    <t>ул. Вокзальная,21</t>
  </si>
  <si>
    <t>ул. Вокзальная,23</t>
  </si>
  <si>
    <t>ул. Вокзальная,25</t>
  </si>
  <si>
    <t>ул. Вокзальная,31</t>
  </si>
  <si>
    <t>ул. Городская,8</t>
  </si>
  <si>
    <t>ул. Конева,2</t>
  </si>
  <si>
    <t>ул. Конева,3</t>
  </si>
  <si>
    <t>ул. Конева,7</t>
  </si>
  <si>
    <t>ул. Конева,9</t>
  </si>
  <si>
    <t>ул. Конева,14</t>
  </si>
  <si>
    <t>ул. Короленко,4</t>
  </si>
  <si>
    <t>ул. Короленко,6</t>
  </si>
  <si>
    <t>пер. Краматорский,28</t>
  </si>
  <si>
    <t>пер. Лермонтова,33</t>
  </si>
  <si>
    <t>пер. Лермонтова,35</t>
  </si>
  <si>
    <t>ул. Малогородская,5</t>
  </si>
  <si>
    <t>ул. Н.Быт,21</t>
  </si>
  <si>
    <t>ул. Н.Быт,30</t>
  </si>
  <si>
    <t>ул. Полярная,88</t>
  </si>
  <si>
    <t>ул. Свободы,31</t>
  </si>
  <si>
    <t>ул. Свободы,31 (для мешканців 1-го поверху)</t>
  </si>
  <si>
    <t>ул. Свободы,32</t>
  </si>
  <si>
    <t>ул. Свободы,32 (для мешканців 1-го поверху)</t>
  </si>
  <si>
    <t>ул. Свободы,33</t>
  </si>
  <si>
    <t>ул. Свободы,33 (для мешканців 1-го поверху)</t>
  </si>
  <si>
    <t>ул. Свободы,34</t>
  </si>
  <si>
    <t>ул. Свободы,34 (для мешканців 1-го поверху)</t>
  </si>
  <si>
    <t>ул. Свободы,38/1</t>
  </si>
  <si>
    <t>ул. Свободы,38/1(для мешканців 1-го поверху)</t>
  </si>
  <si>
    <t>ул. Свободы,38/2</t>
  </si>
  <si>
    <t>ул. Свободы,38/2 (для мешканців 1-го поверху)</t>
  </si>
  <si>
    <t>ул. Свободы,45</t>
  </si>
  <si>
    <t>ул. Свободы,45 (для мешканців 1-го поверху)</t>
  </si>
  <si>
    <t>ул. Свободы,47</t>
  </si>
  <si>
    <t>ул. Свободы,47 (для мешканців 1-го поверху)</t>
  </si>
  <si>
    <t>пер. Солодилова,42</t>
  </si>
  <si>
    <t>ул. Б.Ступки,7</t>
  </si>
  <si>
    <t>ул. Б.Ступки,8</t>
  </si>
  <si>
    <t>ул. Б.Ступки,9</t>
  </si>
  <si>
    <t>ул. Б.Ступки,11</t>
  </si>
  <si>
    <t>ул. Б.Ступки,12</t>
  </si>
  <si>
    <t>ул. Торговая,6</t>
  </si>
  <si>
    <t>ул. Торговая,28</t>
  </si>
  <si>
    <t>ул. Торговая,44</t>
  </si>
  <si>
    <t>ул. Торговая,89</t>
  </si>
  <si>
    <t>ул. Центральная,31</t>
  </si>
  <si>
    <t>ул. Шелковичная,29</t>
  </si>
  <si>
    <t>ул. Ярмарочная,25</t>
  </si>
  <si>
    <t>ул. Ярмарочная,27</t>
  </si>
  <si>
    <t>ул. Короленко,8</t>
  </si>
  <si>
    <t>Вул. Банківська, 54</t>
  </si>
  <si>
    <t>Вул. Банківська, 54 (для мешканців 1-го поверху)</t>
  </si>
  <si>
    <t>Вул. Банківська, 73</t>
  </si>
  <si>
    <t>Вул. Банківська, 73 (для мешканців 1-го поверху)</t>
  </si>
  <si>
    <t>Вул. Банківська, 77</t>
  </si>
  <si>
    <t>Вул. Банківська, 77 (для мешканців 1-го поверху)</t>
  </si>
  <si>
    <t>Вул. Поштова, 65</t>
  </si>
  <si>
    <t>Вул. Поштова, 65 (для мешканців 1-го поверху)</t>
  </si>
  <si>
    <t>Вул. Банківська, 75</t>
  </si>
  <si>
    <t>Вул.Університетська, 16</t>
  </si>
  <si>
    <t>Вул.Університетська, 28</t>
  </si>
  <si>
    <t>Вул.Університетська, 32</t>
  </si>
  <si>
    <t>Вул.Університетська, 42</t>
  </si>
  <si>
    <t>Вул.Університетська, 44</t>
  </si>
  <si>
    <t>Вул.Шевченка,3</t>
  </si>
  <si>
    <t>Вул.Корольова, 12</t>
  </si>
  <si>
    <t>Вул.Торська, 4</t>
  </si>
  <si>
    <t>Вул.Університетська, 37</t>
  </si>
  <si>
    <t>Вул.Університетська, 39</t>
  </si>
  <si>
    <t>Вул.Університетська, 46</t>
  </si>
  <si>
    <t>Вул.Університетська, 53</t>
  </si>
  <si>
    <t>Вул. Банківська, 81</t>
  </si>
  <si>
    <t>Вул. Банківська, 87</t>
  </si>
  <si>
    <t>Вул. Василівська, 40</t>
  </si>
  <si>
    <t>Вул. Корольова, 20</t>
  </si>
  <si>
    <t>Вул. Центральна, 28</t>
  </si>
  <si>
    <t>Вул. Центральна, 43</t>
  </si>
  <si>
    <t>Вул. Л.Толстого, 6</t>
  </si>
  <si>
    <t>Вул. Л.Толстого, 10</t>
  </si>
  <si>
    <t>Вул. Л.Толстого, 12</t>
  </si>
  <si>
    <t>Вул. Л.Толстого, 16</t>
  </si>
  <si>
    <t>Вул. Л.Толстого, 18</t>
  </si>
  <si>
    <t>Вул. Л.Толстого, 20</t>
  </si>
  <si>
    <t>Вул. Л.Толстого, 22</t>
  </si>
  <si>
    <t>Вул.Шевченка, 5</t>
  </si>
  <si>
    <t>Вул.Університетська, 38</t>
  </si>
  <si>
    <t>Вул. Банківська, 81 А</t>
  </si>
  <si>
    <t>Вул. Вчительська, 2 общ.</t>
  </si>
  <si>
    <t>Вул. Вчительська, 2 общ. (для мешканців 1-го поверху)</t>
  </si>
  <si>
    <t>вул. Банківська 10А</t>
  </si>
  <si>
    <t>вул. Банківська  10Б</t>
  </si>
  <si>
    <t>вул. Банківська  10В</t>
  </si>
  <si>
    <t>пров. Ординаторськай 10</t>
  </si>
  <si>
    <t>вул. Целінна 89</t>
  </si>
  <si>
    <t>вул. Целінна 91</t>
  </si>
  <si>
    <t>вул.Василівська 35а</t>
  </si>
  <si>
    <t>вул.Василівська 35б</t>
  </si>
  <si>
    <t>вул. Банківська34</t>
  </si>
  <si>
    <t>вул. Банківська 42</t>
  </si>
  <si>
    <t>вул.Надії  9</t>
  </si>
  <si>
    <t>вул. Університетська  1 А</t>
  </si>
  <si>
    <t>вул. Університетська 1 Б</t>
  </si>
  <si>
    <t>вул. Університетська 9</t>
  </si>
  <si>
    <t>вул.Батюка 18 А</t>
  </si>
  <si>
    <t>вул.Батюка 44</t>
  </si>
  <si>
    <t>вул.Батюка 48</t>
  </si>
  <si>
    <t>вул.Батюка 48 (для мешканців 1-го поверху)</t>
  </si>
  <si>
    <t>вул.Батюка 54</t>
  </si>
  <si>
    <t>вул. Батюка 54 (для мешканців 1-го поверху)</t>
  </si>
  <si>
    <t>вул.Батюка 58</t>
  </si>
  <si>
    <t>вул.Батюка 60</t>
  </si>
  <si>
    <t>вул.Батюка 62</t>
  </si>
  <si>
    <t>вул.Батюка 64</t>
  </si>
  <si>
    <t>вул.Бульварна 5</t>
  </si>
  <si>
    <t>вул.Бульварна 8</t>
  </si>
  <si>
    <t>вул.Бульварна 8А</t>
  </si>
  <si>
    <t>вул.Бульварна 9</t>
  </si>
  <si>
    <t>вул.Бульварна 11</t>
  </si>
  <si>
    <t>вул.Бульварна 13</t>
  </si>
  <si>
    <t>вул.Ясна 25</t>
  </si>
  <si>
    <t>вул.Олімпійська 11</t>
  </si>
  <si>
    <t>вул.Банківська ,89</t>
  </si>
  <si>
    <t>вул.Банківська ,89 (для мешканців 1-го поверху)</t>
  </si>
  <si>
    <t>вул.Лозановича 8</t>
  </si>
  <si>
    <t>вул.Лозановича 12</t>
  </si>
  <si>
    <t>вул.Шевченко 15</t>
  </si>
  <si>
    <t>вул.Шевченко 19</t>
  </si>
  <si>
    <t>вул.Василівська 47</t>
  </si>
  <si>
    <t>вул.Василівська 49</t>
  </si>
  <si>
    <t>вул.Василівська  51а</t>
  </si>
  <si>
    <t>вул.Василівська  53 а</t>
  </si>
  <si>
    <t>вул.Василівська 56</t>
  </si>
  <si>
    <t>вул.Василівська 58</t>
  </si>
  <si>
    <t>вул.Василівська 60</t>
  </si>
  <si>
    <t>вул.Василівська 62</t>
  </si>
  <si>
    <t xml:space="preserve">вул.Трунова 22 </t>
  </si>
  <si>
    <t>вул.Добровольського 6</t>
  </si>
  <si>
    <t>вул.Корольова 23</t>
  </si>
  <si>
    <t>вул.Корольова 25</t>
  </si>
  <si>
    <t>вул.Ком'яхова 33</t>
  </si>
  <si>
    <t>вул.Ком'яхова 39</t>
  </si>
  <si>
    <t>вул.Ком'яхова 43</t>
  </si>
  <si>
    <t>вул.Ком'яхова 45</t>
  </si>
  <si>
    <t>вул.Ком'яхова 47</t>
  </si>
  <si>
    <t xml:space="preserve">вул.Ком'яхова 51 </t>
  </si>
  <si>
    <t>вул.Святогірська  3</t>
  </si>
  <si>
    <t>вул.Святогірська  4</t>
  </si>
  <si>
    <t>вул.Святогірська  5</t>
  </si>
  <si>
    <t>вул.Святогірська  6</t>
  </si>
  <si>
    <t>вул.Святогірська  7</t>
  </si>
  <si>
    <t>вул.Святогірська  8</t>
  </si>
  <si>
    <t>пров.Маломіський 5</t>
  </si>
  <si>
    <t>вул.Марапульця 26</t>
  </si>
  <si>
    <t>вул.Марапульця 28</t>
  </si>
  <si>
    <t>вул.Марапульця 34</t>
  </si>
  <si>
    <t>вул.Марапульця 36</t>
  </si>
  <si>
    <t>пров.Горовий 1а</t>
  </si>
  <si>
    <t>вул. Ярослава Мудрого,3</t>
  </si>
  <si>
    <t>вул.Корольова ,22</t>
  </si>
  <si>
    <t>вул.Шевченко,17</t>
  </si>
  <si>
    <t>вул.Бульварна,7</t>
  </si>
  <si>
    <t>вул.Батюка,40</t>
  </si>
  <si>
    <t>вул.Ком'яхова,49</t>
  </si>
  <si>
    <t>вул.Лозановича,6</t>
  </si>
  <si>
    <t>вул.Ком'яхова, 6</t>
  </si>
  <si>
    <t>вул.Ком'яхова, 21</t>
  </si>
  <si>
    <t>вул.Ком'яхова, 21а</t>
  </si>
  <si>
    <t>пров. Солов'яненко Анатолія, 1</t>
  </si>
  <si>
    <t>пров. Солов'яненко Анатолія, 2</t>
  </si>
  <si>
    <t>пров. Солов'яненко Анатолія (Дыбенко), 3</t>
  </si>
  <si>
    <t>вул. Шнурківська, 108</t>
  </si>
  <si>
    <t>вул. Шнурківська, 5</t>
  </si>
  <si>
    <t>вул. Золочевського, 1</t>
  </si>
  <si>
    <t>вул. Золочевського, 4</t>
  </si>
  <si>
    <t>вул.Колонтаівська, 21</t>
  </si>
  <si>
    <t>вул.Приозерна, 80</t>
  </si>
  <si>
    <t>вул.Приозерна, 38</t>
  </si>
  <si>
    <t>вул.Нарвська, 2</t>
  </si>
  <si>
    <t>вул.Нарвська, 4</t>
  </si>
  <si>
    <t>вул.Нарвська, 6</t>
  </si>
  <si>
    <t>вул.Прокоф'єва Сергія , 22</t>
  </si>
  <si>
    <t>вул.Т.Набережна, 43</t>
  </si>
  <si>
    <t xml:space="preserve">вул.Вільна 1        </t>
  </si>
  <si>
    <t xml:space="preserve">вул.Вільна  2        </t>
  </si>
  <si>
    <t xml:space="preserve">вул.Вільна  3     </t>
  </si>
  <si>
    <t xml:space="preserve">вул.Вільна  4         </t>
  </si>
  <si>
    <t xml:space="preserve">вул.Вільна  5        </t>
  </si>
  <si>
    <t xml:space="preserve">вул.Вільна  6        </t>
  </si>
  <si>
    <t xml:space="preserve">вул.Вільна  8        </t>
  </si>
  <si>
    <t xml:space="preserve">вул.Вільна 9       </t>
  </si>
  <si>
    <t xml:space="preserve">пров.Батюка 3   </t>
  </si>
  <si>
    <t xml:space="preserve">пров.Батюка 5   </t>
  </si>
  <si>
    <t xml:space="preserve">пров.Батюка 6   </t>
  </si>
  <si>
    <t xml:space="preserve">пров.Батюка 7   </t>
  </si>
  <si>
    <t xml:space="preserve">пров.Батюка 8   </t>
  </si>
  <si>
    <t xml:space="preserve">пров.Батюка12   </t>
  </si>
  <si>
    <t xml:space="preserve">пров.Парковий 1  </t>
  </si>
  <si>
    <t xml:space="preserve">пров.Парковий   3 </t>
  </si>
  <si>
    <t xml:space="preserve">пров.Парковий  4  </t>
  </si>
  <si>
    <t>пров.Парковий   5</t>
  </si>
  <si>
    <t xml:space="preserve">пров.Парковий  6 </t>
  </si>
  <si>
    <t xml:space="preserve">пров.Парковий    7   </t>
  </si>
  <si>
    <t>пров.Парковий  8</t>
  </si>
  <si>
    <t>пров.Парковий    10</t>
  </si>
  <si>
    <t xml:space="preserve">пров.Парковий   11  </t>
  </si>
  <si>
    <t xml:space="preserve">пров.Парковий   13  </t>
  </si>
  <si>
    <t xml:space="preserve">пров.Парковий    15 </t>
  </si>
  <si>
    <t xml:space="preserve">вул.Паркова   3     </t>
  </si>
  <si>
    <t xml:space="preserve">вул.Батюка   2      </t>
  </si>
  <si>
    <t xml:space="preserve">вул.Батюка  2"а" </t>
  </si>
  <si>
    <t>вул.Батюка  2"б"</t>
  </si>
  <si>
    <t xml:space="preserve">вул.Батюка  6 </t>
  </si>
  <si>
    <t xml:space="preserve">вул.Батюка  10   </t>
  </si>
  <si>
    <t xml:space="preserve">вул.Батюка  12     </t>
  </si>
  <si>
    <t xml:space="preserve">вул.Батюка 14    </t>
  </si>
  <si>
    <t xml:space="preserve">вул.Батюка  16    </t>
  </si>
  <si>
    <t xml:space="preserve">вул.Батюка  18    </t>
  </si>
  <si>
    <t xml:space="preserve">вул.Батюка   24   </t>
  </si>
  <si>
    <t xml:space="preserve">вул.Батюка  30  </t>
  </si>
  <si>
    <t xml:space="preserve">вул.Батюка  34   </t>
  </si>
  <si>
    <t xml:space="preserve">вул.Бульварна  2   </t>
  </si>
  <si>
    <t>вул.Бульварна 10</t>
  </si>
  <si>
    <t>пров.Виноградний 3</t>
  </si>
  <si>
    <t>пров.Виноградний 3 (для мешканців 1-го поверху)</t>
  </si>
  <si>
    <t>пров.Виноградний 9</t>
  </si>
  <si>
    <t>пров.Виноградний 9 (для мешканців 1-го поверху)</t>
  </si>
  <si>
    <t>п.Арматурний 60</t>
  </si>
  <si>
    <t>п.Арматурний 60 "а"</t>
  </si>
  <si>
    <t>Начальник управління ЖКГ                                                                                                                                                                            В.Г.Башкаєв</t>
  </si>
  <si>
    <t>Керуючий справами виконкому</t>
  </si>
  <si>
    <t>О.А.Огаркова</t>
  </si>
  <si>
    <t>Начальник управління ЖКГ                                                                                                                                                                            В.Г.Башкаєв
Керуючий справами виконкому                                                                                                                                                                      О.А.Огаркова</t>
  </si>
  <si>
    <t>Рентабельність з ПДВ</t>
  </si>
  <si>
    <t>Додаток №2
до рішення виконавчого комітету Слов'янської міської ради
від___18.07.2018_______№__438______</t>
  </si>
  <si>
    <t>Додаток №3
до рішення виконавчого комітету 
Слов'янської міської ради
від___18.07.2018_____№__438______</t>
  </si>
  <si>
    <t>Додаток №1
до рішення виконавчого комітету Слов'янської міської ради
від____18.07.2018_______№__438___</t>
  </si>
  <si>
    <t>Додаток №4
до рішення виконавчого комітету Слов'янської міської ради
від__18.07.2018__№_438___</t>
  </si>
  <si>
    <t>Додаток №5
до рішення виконавчого комітету 
Слов'янської міської ради
від__18.07.2018______№__438______</t>
  </si>
  <si>
    <t>Додаток №6
до рішення виконавчого комітету 
Слов'янської міської ради
від___18.07.2018_______№__438______</t>
  </si>
  <si>
    <t>Додаток №7
до рішення виконавчого комітету 
Слов'янської міської ради
від___18.07.2018_______№____438____</t>
  </si>
</sst>
</file>

<file path=xl/styles.xml><?xml version="1.0" encoding="utf-8"?>
<styleSheet xmlns="http://schemas.openxmlformats.org/spreadsheetml/2006/main">
  <fonts count="31">
    <font>
      <sz val="11"/>
      <color theme="1"/>
      <name val="Calibri"/>
      <family val="2"/>
      <charset val="204"/>
      <scheme val="minor"/>
    </font>
    <font>
      <sz val="8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b/>
      <i/>
      <sz val="8"/>
      <color indexed="8"/>
      <name val="Times New Roman"/>
      <family val="1"/>
      <charset val="204"/>
    </font>
    <font>
      <sz val="10"/>
      <name val="Arial Cyr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i/>
      <sz val="8"/>
      <color rgb="FF000000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i/>
      <sz val="9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8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170">
    <xf numFmtId="0" fontId="0" fillId="0" borderId="0" xfId="0"/>
    <xf numFmtId="49" fontId="6" fillId="0" borderId="5" xfId="0" applyNumberFormat="1" applyFont="1" applyFill="1" applyBorder="1" applyAlignment="1" applyProtection="1">
      <alignment horizontal="center" vertical="center" textRotation="90" wrapText="1"/>
    </xf>
    <xf numFmtId="49" fontId="7" fillId="0" borderId="7" xfId="0" applyNumberFormat="1" applyFont="1" applyFill="1" applyBorder="1" applyAlignment="1" applyProtection="1">
      <alignment horizontal="center" vertical="center" wrapText="1"/>
    </xf>
    <xf numFmtId="0" fontId="1" fillId="0" borderId="7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center" vertical="center"/>
    </xf>
    <xf numFmtId="0" fontId="0" fillId="0" borderId="0" xfId="0"/>
    <xf numFmtId="0" fontId="1" fillId="0" borderId="0" xfId="0" applyFont="1" applyBorder="1" applyAlignment="1">
      <alignment vertical="center"/>
    </xf>
    <xf numFmtId="49" fontId="2" fillId="0" borderId="5" xfId="0" applyNumberFormat="1" applyFont="1" applyFill="1" applyBorder="1" applyAlignment="1" applyProtection="1">
      <alignment horizontal="center" vertical="center" textRotation="90" wrapText="1"/>
    </xf>
    <xf numFmtId="0" fontId="1" fillId="0" borderId="7" xfId="0" applyFont="1" applyBorder="1" applyAlignment="1">
      <alignment vertical="center" wrapText="1"/>
    </xf>
    <xf numFmtId="49" fontId="2" fillId="0" borderId="7" xfId="0" applyNumberFormat="1" applyFont="1" applyFill="1" applyBorder="1" applyAlignment="1" applyProtection="1">
      <alignment vertical="center" wrapText="1"/>
    </xf>
    <xf numFmtId="49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2" fontId="1" fillId="0" borderId="7" xfId="0" applyNumberFormat="1" applyFont="1" applyFill="1" applyBorder="1" applyAlignment="1" applyProtection="1">
      <alignment horizontal="center" vertical="center"/>
    </xf>
    <xf numFmtId="2" fontId="7" fillId="0" borderId="7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2" fontId="1" fillId="2" borderId="7" xfId="0" applyNumberFormat="1" applyFont="1" applyFill="1" applyBorder="1" applyAlignment="1" applyProtection="1">
      <alignment horizontal="center" vertical="center"/>
    </xf>
    <xf numFmtId="2" fontId="7" fillId="2" borderId="7" xfId="0" applyNumberFormat="1" applyFont="1" applyFill="1" applyBorder="1" applyAlignment="1" applyProtection="1">
      <alignment horizontal="center" vertical="center"/>
    </xf>
    <xf numFmtId="0" fontId="9" fillId="0" borderId="0" xfId="0" applyFont="1" applyAlignment="1">
      <alignment horizontal="left" vertical="top" indent="10"/>
    </xf>
    <xf numFmtId="0" fontId="8" fillId="0" borderId="0" xfId="0" applyFont="1" applyAlignment="1">
      <alignment horizontal="left" vertical="top" indent="10"/>
    </xf>
    <xf numFmtId="2" fontId="0" fillId="0" borderId="0" xfId="0" applyNumberFormat="1" applyAlignment="1">
      <alignment horizontal="center"/>
    </xf>
    <xf numFmtId="2" fontId="2" fillId="0" borderId="7" xfId="0" applyNumberFormat="1" applyFont="1" applyFill="1" applyBorder="1" applyAlignment="1" applyProtection="1">
      <alignment horizontal="center" vertical="center"/>
    </xf>
    <xf numFmtId="2" fontId="0" fillId="0" borderId="7" xfId="0" applyNumberFormat="1" applyBorder="1" applyAlignment="1">
      <alignment horizontal="center"/>
    </xf>
    <xf numFmtId="2" fontId="0" fillId="2" borderId="7" xfId="0" applyNumberFormat="1" applyFill="1" applyBorder="1" applyAlignment="1">
      <alignment horizontal="center"/>
    </xf>
    <xf numFmtId="0" fontId="10" fillId="2" borderId="7" xfId="0" applyFont="1" applyFill="1" applyBorder="1"/>
    <xf numFmtId="0" fontId="2" fillId="2" borderId="7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49" fontId="1" fillId="0" borderId="17" xfId="0" applyNumberFormat="1" applyFont="1" applyFill="1" applyBorder="1" applyAlignment="1" applyProtection="1">
      <alignment horizontal="center" vertical="center" textRotation="90" wrapText="1"/>
    </xf>
    <xf numFmtId="0" fontId="1" fillId="0" borderId="11" xfId="0" applyFont="1" applyFill="1" applyBorder="1" applyAlignment="1">
      <alignment vertical="center" wrapText="1"/>
    </xf>
    <xf numFmtId="49" fontId="1" fillId="0" borderId="12" xfId="0" applyNumberFormat="1" applyFont="1" applyFill="1" applyBorder="1" applyAlignment="1" applyProtection="1">
      <alignment vertical="center" wrapText="1"/>
    </xf>
    <xf numFmtId="49" fontId="1" fillId="0" borderId="12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49" fontId="7" fillId="0" borderId="13" xfId="0" applyNumberFormat="1" applyFont="1" applyFill="1" applyBorder="1" applyAlignment="1" applyProtection="1">
      <alignment horizontal="center" vertical="center" wrapText="1"/>
    </xf>
    <xf numFmtId="0" fontId="1" fillId="0" borderId="20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left" vertical="center" wrapText="1" shrinkToFit="1"/>
    </xf>
    <xf numFmtId="2" fontId="1" fillId="0" borderId="21" xfId="0" applyNumberFormat="1" applyFont="1" applyFill="1" applyBorder="1" applyAlignment="1" applyProtection="1">
      <alignment horizontal="center" vertical="center"/>
    </xf>
    <xf numFmtId="2" fontId="12" fillId="0" borderId="21" xfId="0" applyNumberFormat="1" applyFont="1" applyFill="1" applyBorder="1" applyAlignment="1" applyProtection="1">
      <alignment horizontal="center" vertical="center"/>
    </xf>
    <xf numFmtId="2" fontId="7" fillId="0" borderId="21" xfId="0" applyNumberFormat="1" applyFont="1" applyFill="1" applyBorder="1" applyAlignment="1" applyProtection="1">
      <alignment horizontal="center" vertical="center"/>
    </xf>
    <xf numFmtId="0" fontId="11" fillId="0" borderId="7" xfId="1" applyFont="1" applyFill="1" applyBorder="1" applyAlignment="1">
      <alignment horizontal="left" wrapText="1"/>
    </xf>
    <xf numFmtId="0" fontId="1" fillId="0" borderId="22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49" fontId="1" fillId="0" borderId="12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49" fontId="2" fillId="0" borderId="5" xfId="0" applyNumberFormat="1" applyFont="1" applyFill="1" applyBorder="1" applyAlignment="1" applyProtection="1">
      <alignment horizontal="center" vertical="center" textRotation="90" wrapText="1"/>
    </xf>
    <xf numFmtId="0" fontId="1" fillId="0" borderId="11" xfId="0" applyFont="1" applyBorder="1" applyAlignment="1">
      <alignment vertical="center" wrapText="1"/>
    </xf>
    <xf numFmtId="49" fontId="1" fillId="0" borderId="17" xfId="0" applyNumberFormat="1" applyFont="1" applyFill="1" applyBorder="1" applyAlignment="1" applyProtection="1">
      <alignment horizontal="center" vertical="center" wrapText="1"/>
    </xf>
    <xf numFmtId="0" fontId="14" fillId="0" borderId="20" xfId="0" applyFont="1" applyBorder="1" applyAlignment="1">
      <alignment horizontal="center" vertical="center"/>
    </xf>
    <xf numFmtId="0" fontId="15" fillId="0" borderId="21" xfId="1" applyFont="1" applyBorder="1" applyAlignment="1">
      <alignment horizontal="left" wrapText="1"/>
    </xf>
    <xf numFmtId="2" fontId="14" fillId="0" borderId="21" xfId="0" applyNumberFormat="1" applyFont="1" applyFill="1" applyBorder="1" applyAlignment="1" applyProtection="1">
      <alignment horizontal="center" vertical="center"/>
    </xf>
    <xf numFmtId="2" fontId="14" fillId="0" borderId="21" xfId="0" applyNumberFormat="1" applyFont="1" applyBorder="1" applyAlignment="1">
      <alignment horizontal="center"/>
    </xf>
    <xf numFmtId="0" fontId="14" fillId="0" borderId="22" xfId="0" applyFont="1" applyBorder="1" applyAlignment="1">
      <alignment horizontal="center" vertical="center"/>
    </xf>
    <xf numFmtId="0" fontId="15" fillId="0" borderId="7" xfId="1" applyFont="1" applyBorder="1" applyAlignment="1">
      <alignment horizontal="left" wrapText="1"/>
    </xf>
    <xf numFmtId="2" fontId="14" fillId="0" borderId="7" xfId="0" applyNumberFormat="1" applyFont="1" applyFill="1" applyBorder="1" applyAlignment="1" applyProtection="1">
      <alignment horizontal="center" vertical="center"/>
    </xf>
    <xf numFmtId="2" fontId="14" fillId="0" borderId="7" xfId="0" applyNumberFormat="1" applyFont="1" applyBorder="1" applyAlignment="1">
      <alignment horizontal="center"/>
    </xf>
    <xf numFmtId="0" fontId="15" fillId="0" borderId="7" xfId="0" applyFont="1" applyFill="1" applyBorder="1" applyAlignment="1">
      <alignment horizontal="left" vertical="top" wrapText="1"/>
    </xf>
    <xf numFmtId="0" fontId="15" fillId="0" borderId="7" xfId="0" applyFont="1" applyBorder="1" applyAlignment="1">
      <alignment horizontal="left" vertical="top" wrapText="1"/>
    </xf>
    <xf numFmtId="0" fontId="15" fillId="0" borderId="7" xfId="0" applyFont="1" applyBorder="1" applyAlignment="1">
      <alignment horizontal="left" vertical="center" wrapText="1" shrinkToFit="1"/>
    </xf>
    <xf numFmtId="0" fontId="6" fillId="0" borderId="7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horizontal="center" vertical="center"/>
    </xf>
    <xf numFmtId="0" fontId="7" fillId="0" borderId="7" xfId="0" applyFont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0" fontId="16" fillId="0" borderId="22" xfId="0" applyFont="1" applyBorder="1" applyAlignment="1">
      <alignment horizontal="center" vertical="center"/>
    </xf>
    <xf numFmtId="0" fontId="16" fillId="0" borderId="7" xfId="0" applyFont="1" applyFill="1" applyBorder="1" applyAlignment="1">
      <alignment vertical="center" wrapText="1"/>
    </xf>
    <xf numFmtId="2" fontId="16" fillId="0" borderId="7" xfId="0" applyNumberFormat="1" applyFont="1" applyFill="1" applyBorder="1" applyAlignment="1" applyProtection="1">
      <alignment horizontal="center" vertical="center"/>
    </xf>
    <xf numFmtId="0" fontId="18" fillId="0" borderId="7" xfId="0" applyFont="1" applyBorder="1" applyAlignment="1">
      <alignment vertical="top" wrapText="1"/>
    </xf>
    <xf numFmtId="0" fontId="18" fillId="3" borderId="7" xfId="0" applyFont="1" applyFill="1" applyBorder="1" applyAlignment="1">
      <alignment vertical="top" wrapText="1"/>
    </xf>
    <xf numFmtId="0" fontId="7" fillId="0" borderId="7" xfId="0" applyFont="1" applyBorder="1" applyAlignment="1">
      <alignment horizontal="center" vertical="center"/>
    </xf>
    <xf numFmtId="0" fontId="6" fillId="0" borderId="7" xfId="0" applyFont="1" applyFill="1" applyBorder="1" applyAlignment="1">
      <alignment vertical="center"/>
    </xf>
    <xf numFmtId="2" fontId="20" fillId="0" borderId="7" xfId="0" applyNumberFormat="1" applyFont="1" applyFill="1" applyBorder="1" applyAlignment="1" applyProtection="1">
      <alignment horizontal="center" vertical="center"/>
    </xf>
    <xf numFmtId="2" fontId="18" fillId="0" borderId="7" xfId="0" applyNumberFormat="1" applyFont="1" applyBorder="1"/>
    <xf numFmtId="2" fontId="22" fillId="0" borderId="7" xfId="0" applyNumberFormat="1" applyFont="1" applyBorder="1"/>
    <xf numFmtId="2" fontId="0" fillId="0" borderId="7" xfId="0" applyNumberFormat="1" applyBorder="1"/>
    <xf numFmtId="2" fontId="17" fillId="0" borderId="7" xfId="0" applyNumberFormat="1" applyFont="1" applyBorder="1"/>
    <xf numFmtId="0" fontId="7" fillId="0" borderId="7" xfId="0" applyFont="1" applyFill="1" applyBorder="1" applyAlignment="1">
      <alignment horizontal="center" vertical="center"/>
    </xf>
    <xf numFmtId="2" fontId="17" fillId="0" borderId="31" xfId="0" applyNumberFormat="1" applyFont="1" applyBorder="1" applyAlignment="1">
      <alignment horizontal="center"/>
    </xf>
    <xf numFmtId="0" fontId="23" fillId="0" borderId="7" xfId="0" applyFont="1" applyBorder="1" applyAlignment="1">
      <alignment vertical="top" wrapText="1"/>
    </xf>
    <xf numFmtId="0" fontId="23" fillId="0" borderId="7" xfId="0" applyFont="1" applyBorder="1" applyAlignment="1">
      <alignment horizontal="justify" vertical="top" wrapText="1"/>
    </xf>
    <xf numFmtId="0" fontId="23" fillId="0" borderId="7" xfId="0" applyFont="1" applyBorder="1"/>
    <xf numFmtId="2" fontId="19" fillId="0" borderId="7" xfId="0" applyNumberFormat="1" applyFont="1" applyFill="1" applyBorder="1" applyAlignment="1" applyProtection="1">
      <alignment horizontal="center" vertical="center"/>
    </xf>
    <xf numFmtId="0" fontId="2" fillId="0" borderId="7" xfId="0" applyFont="1" applyBorder="1" applyAlignment="1">
      <alignment horizontal="center" vertical="center"/>
    </xf>
    <xf numFmtId="2" fontId="24" fillId="0" borderId="7" xfId="0" applyNumberFormat="1" applyFont="1" applyFill="1" applyBorder="1" applyAlignment="1" applyProtection="1">
      <alignment horizontal="center" vertical="center"/>
    </xf>
    <xf numFmtId="2" fontId="19" fillId="0" borderId="7" xfId="0" applyNumberFormat="1" applyFont="1" applyBorder="1" applyAlignment="1">
      <alignment horizontal="center"/>
    </xf>
    <xf numFmtId="0" fontId="23" fillId="0" borderId="7" xfId="0" applyFont="1" applyFill="1" applyBorder="1" applyAlignment="1">
      <alignment vertical="center" wrapText="1"/>
    </xf>
    <xf numFmtId="0" fontId="23" fillId="0" borderId="5" xfId="0" applyFont="1" applyFill="1" applyBorder="1" applyAlignment="1">
      <alignment vertical="center" wrapText="1"/>
    </xf>
    <xf numFmtId="0" fontId="23" fillId="0" borderId="7" xfId="0" applyFont="1" applyBorder="1" applyAlignment="1">
      <alignment vertical="center" wrapText="1"/>
    </xf>
    <xf numFmtId="0" fontId="19" fillId="0" borderId="22" xfId="0" applyFont="1" applyBorder="1" applyAlignment="1">
      <alignment horizontal="center" vertical="center"/>
    </xf>
    <xf numFmtId="2" fontId="19" fillId="0" borderId="31" xfId="0" applyNumberFormat="1" applyFont="1" applyFill="1" applyBorder="1" applyAlignment="1" applyProtection="1">
      <alignment horizontal="center" vertical="center"/>
    </xf>
    <xf numFmtId="0" fontId="19" fillId="0" borderId="7" xfId="0" applyFont="1" applyFill="1" applyBorder="1" applyAlignment="1">
      <alignment horizontal="left" vertical="center" wrapText="1"/>
    </xf>
    <xf numFmtId="0" fontId="19" fillId="0" borderId="7" xfId="0" applyFont="1" applyFill="1" applyBorder="1" applyAlignment="1">
      <alignment vertical="center" wrapText="1"/>
    </xf>
    <xf numFmtId="0" fontId="19" fillId="0" borderId="5" xfId="0" applyFont="1" applyFill="1" applyBorder="1" applyAlignment="1">
      <alignment vertical="center" wrapText="1"/>
    </xf>
    <xf numFmtId="2" fontId="19" fillId="0" borderId="5" xfId="0" applyNumberFormat="1" applyFont="1" applyFill="1" applyBorder="1" applyAlignment="1" applyProtection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7" fillId="0" borderId="7" xfId="0" applyFont="1" applyBorder="1"/>
    <xf numFmtId="0" fontId="1" fillId="0" borderId="21" xfId="0" applyFont="1" applyBorder="1" applyAlignment="1">
      <alignment horizontal="center" vertical="center"/>
    </xf>
    <xf numFmtId="0" fontId="11" fillId="0" borderId="21" xfId="0" applyFont="1" applyBorder="1" applyAlignment="1">
      <alignment vertical="top" wrapText="1"/>
    </xf>
    <xf numFmtId="0" fontId="11" fillId="0" borderId="7" xfId="0" applyFont="1" applyBorder="1" applyAlignment="1">
      <alignment vertical="top" wrapText="1"/>
    </xf>
    <xf numFmtId="2" fontId="25" fillId="0" borderId="33" xfId="0" applyNumberFormat="1" applyFont="1" applyBorder="1" applyAlignment="1">
      <alignment horizontal="center" vertical="top" wrapText="1"/>
    </xf>
    <xf numFmtId="2" fontId="25" fillId="0" borderId="36" xfId="0" applyNumberFormat="1" applyFont="1" applyBorder="1" applyAlignment="1">
      <alignment horizontal="center" vertical="top" wrapText="1"/>
    </xf>
    <xf numFmtId="2" fontId="20" fillId="0" borderId="21" xfId="0" applyNumberFormat="1" applyFont="1" applyFill="1" applyBorder="1" applyAlignment="1" applyProtection="1">
      <alignment horizontal="center" vertical="center"/>
    </xf>
    <xf numFmtId="2" fontId="20" fillId="0" borderId="32" xfId="0" applyNumberFormat="1" applyFont="1" applyFill="1" applyBorder="1" applyAlignment="1" applyProtection="1">
      <alignment horizontal="center" vertical="center"/>
    </xf>
    <xf numFmtId="2" fontId="20" fillId="0" borderId="31" xfId="0" applyNumberFormat="1" applyFont="1" applyFill="1" applyBorder="1" applyAlignment="1" applyProtection="1">
      <alignment horizontal="center" vertical="center"/>
    </xf>
    <xf numFmtId="2" fontId="21" fillId="0" borderId="34" xfId="0" applyNumberFormat="1" applyFont="1" applyFill="1" applyBorder="1" applyAlignment="1" applyProtection="1">
      <alignment horizontal="center" vertical="center"/>
    </xf>
    <xf numFmtId="2" fontId="21" fillId="0" borderId="35" xfId="0" applyNumberFormat="1" applyFont="1" applyFill="1" applyBorder="1" applyAlignment="1" applyProtection="1">
      <alignment horizontal="center" vertical="center"/>
    </xf>
    <xf numFmtId="0" fontId="26" fillId="0" borderId="0" xfId="0" applyFont="1"/>
    <xf numFmtId="0" fontId="6" fillId="0" borderId="7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 wrapText="1"/>
    </xf>
    <xf numFmtId="0" fontId="27" fillId="0" borderId="0" xfId="0" applyFont="1" applyFill="1" applyAlignment="1">
      <alignment vertical="center"/>
    </xf>
    <xf numFmtId="0" fontId="27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2" fontId="28" fillId="0" borderId="0" xfId="0" applyNumberFormat="1" applyFont="1" applyAlignment="1">
      <alignment horizontal="center"/>
    </xf>
    <xf numFmtId="49" fontId="1" fillId="0" borderId="12" xfId="0" applyNumberFormat="1" applyFont="1" applyFill="1" applyBorder="1" applyAlignment="1" applyProtection="1">
      <alignment horizontal="center" vertical="center" wrapText="1"/>
    </xf>
    <xf numFmtId="0" fontId="29" fillId="0" borderId="0" xfId="0" applyFont="1"/>
    <xf numFmtId="2" fontId="30" fillId="0" borderId="21" xfId="0" applyNumberFormat="1" applyFont="1" applyFill="1" applyBorder="1" applyAlignment="1" applyProtection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49" fontId="1" fillId="0" borderId="11" xfId="0" applyNumberFormat="1" applyFont="1" applyFill="1" applyBorder="1" applyAlignment="1" applyProtection="1">
      <alignment horizontal="center" vertical="center" wrapText="1"/>
    </xf>
    <xf numFmtId="49" fontId="1" fillId="0" borderId="12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49" fontId="1" fillId="0" borderId="9" xfId="0" applyNumberFormat="1" applyFont="1" applyFill="1" applyBorder="1" applyAlignment="1" applyProtection="1">
      <alignment horizontal="center" vertical="center" textRotation="90" wrapText="1"/>
    </xf>
    <xf numFmtId="49" fontId="1" fillId="0" borderId="15" xfId="0" applyNumberFormat="1" applyFont="1" applyFill="1" applyBorder="1" applyAlignment="1" applyProtection="1">
      <alignment horizontal="center" vertical="center" textRotation="90" wrapText="1"/>
    </xf>
    <xf numFmtId="49" fontId="1" fillId="0" borderId="14" xfId="0" applyNumberFormat="1" applyFont="1" applyFill="1" applyBorder="1" applyAlignment="1" applyProtection="1">
      <alignment horizontal="center" vertical="center" textRotation="90" wrapText="1"/>
    </xf>
    <xf numFmtId="49" fontId="1" fillId="0" borderId="18" xfId="0" applyNumberFormat="1" applyFont="1" applyFill="1" applyBorder="1" applyAlignment="1" applyProtection="1">
      <alignment horizontal="center" vertical="center" textRotation="90" wrapText="1"/>
    </xf>
    <xf numFmtId="49" fontId="1" fillId="0" borderId="2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49" fontId="1" fillId="0" borderId="10" xfId="0" applyNumberFormat="1" applyFont="1" applyFill="1" applyBorder="1" applyAlignment="1" applyProtection="1">
      <alignment horizontal="center" vertical="center" textRotation="90" wrapText="1"/>
    </xf>
    <xf numFmtId="49" fontId="1" fillId="0" borderId="16" xfId="0" applyNumberFormat="1" applyFont="1" applyFill="1" applyBorder="1" applyAlignment="1" applyProtection="1">
      <alignment horizontal="center" vertical="center" textRotation="90" wrapText="1"/>
    </xf>
    <xf numFmtId="49" fontId="1" fillId="0" borderId="9" xfId="0" applyNumberFormat="1" applyFont="1" applyFill="1" applyBorder="1" applyAlignment="1" applyProtection="1">
      <alignment horizontal="center" vertical="center" wrapText="1"/>
    </xf>
    <xf numFmtId="49" fontId="1" fillId="0" borderId="15" xfId="0" applyNumberFormat="1" applyFont="1" applyFill="1" applyBorder="1" applyAlignment="1" applyProtection="1">
      <alignment horizontal="center" vertical="center" wrapText="1"/>
    </xf>
    <xf numFmtId="49" fontId="1" fillId="0" borderId="3" xfId="0" applyNumberFormat="1" applyFont="1" applyFill="1" applyBorder="1" applyAlignment="1" applyProtection="1">
      <alignment horizontal="center" vertical="center" textRotation="90" wrapText="1"/>
    </xf>
    <xf numFmtId="49" fontId="1" fillId="0" borderId="19" xfId="0" applyNumberFormat="1" applyFont="1" applyFill="1" applyBorder="1" applyAlignment="1" applyProtection="1">
      <alignment horizontal="center" vertical="center" textRotation="90" wrapText="1"/>
    </xf>
    <xf numFmtId="0" fontId="1" fillId="0" borderId="10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49" fontId="2" fillId="0" borderId="3" xfId="0" applyNumberFormat="1" applyFont="1" applyFill="1" applyBorder="1" applyAlignment="1" applyProtection="1">
      <alignment horizontal="center" vertical="center" textRotation="90" wrapText="1"/>
    </xf>
    <xf numFmtId="49" fontId="2" fillId="0" borderId="6" xfId="0" applyNumberFormat="1" applyFont="1" applyFill="1" applyBorder="1" applyAlignment="1" applyProtection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5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textRotation="90" wrapText="1"/>
    </xf>
    <xf numFmtId="49" fontId="2" fillId="0" borderId="5" xfId="0" applyNumberFormat="1" applyFont="1" applyFill="1" applyBorder="1" applyAlignment="1" applyProtection="1">
      <alignment horizontal="center" vertical="center" textRotation="90" wrapText="1"/>
    </xf>
    <xf numFmtId="2" fontId="7" fillId="0" borderId="5" xfId="0" applyNumberFormat="1" applyFont="1" applyFill="1" applyBorder="1" applyAlignment="1" applyProtection="1">
      <alignment horizontal="center" vertical="center" textRotation="90"/>
    </xf>
    <xf numFmtId="2" fontId="7" fillId="0" borderId="8" xfId="0" applyNumberFormat="1" applyFont="1" applyFill="1" applyBorder="1" applyAlignment="1" applyProtection="1">
      <alignment horizontal="center" vertical="center" textRotation="90"/>
    </xf>
    <xf numFmtId="49" fontId="6" fillId="0" borderId="2" xfId="0" applyNumberFormat="1" applyFont="1" applyFill="1" applyBorder="1" applyAlignment="1" applyProtection="1">
      <alignment horizontal="center" vertical="center" wrapText="1"/>
    </xf>
    <xf numFmtId="0" fontId="27" fillId="0" borderId="0" xfId="0" applyFont="1" applyFill="1" applyAlignment="1">
      <alignment horizontal="left" vertical="center" wrapText="1"/>
    </xf>
    <xf numFmtId="0" fontId="5" fillId="0" borderId="27" xfId="0" applyFont="1" applyFill="1" applyBorder="1" applyAlignment="1">
      <alignment horizontal="center" vertical="center" wrapText="1"/>
    </xf>
    <xf numFmtId="49" fontId="1" fillId="0" borderId="29" xfId="0" applyNumberFormat="1" applyFont="1" applyFill="1" applyBorder="1" applyAlignment="1" applyProtection="1">
      <alignment horizontal="center" vertical="center" textRotation="90" wrapText="1"/>
    </xf>
    <xf numFmtId="49" fontId="1" fillId="0" borderId="30" xfId="0" applyNumberFormat="1" applyFont="1" applyFill="1" applyBorder="1" applyAlignment="1" applyProtection="1">
      <alignment horizontal="center" vertical="center" textRotation="90" wrapText="1"/>
    </xf>
    <xf numFmtId="49" fontId="1" fillId="0" borderId="28" xfId="0" applyNumberFormat="1" applyFont="1" applyFill="1" applyBorder="1" applyAlignment="1" applyProtection="1">
      <alignment horizontal="center" vertical="center" wrapText="1"/>
    </xf>
    <xf numFmtId="49" fontId="1" fillId="0" borderId="24" xfId="0" applyNumberFormat="1" applyFont="1" applyFill="1" applyBorder="1" applyAlignment="1" applyProtection="1">
      <alignment horizontal="center" vertical="center" wrapText="1"/>
    </xf>
    <xf numFmtId="49" fontId="1" fillId="0" borderId="25" xfId="0" applyNumberFormat="1" applyFont="1" applyFill="1" applyBorder="1" applyAlignment="1" applyProtection="1">
      <alignment horizontal="center" vertical="center" wrapText="1"/>
    </xf>
    <xf numFmtId="49" fontId="1" fillId="0" borderId="10" xfId="0" applyNumberFormat="1" applyFont="1" applyFill="1" applyBorder="1" applyAlignment="1" applyProtection="1">
      <alignment horizontal="center" vertical="center" wrapText="1"/>
    </xf>
    <xf numFmtId="49" fontId="1" fillId="0" borderId="16" xfId="0" applyNumberFormat="1" applyFont="1" applyFill="1" applyBorder="1" applyAlignment="1" applyProtection="1">
      <alignment horizontal="center" vertical="center" wrapText="1"/>
    </xf>
    <xf numFmtId="2" fontId="7" fillId="0" borderId="4" xfId="0" applyNumberFormat="1" applyFont="1" applyFill="1" applyBorder="1" applyAlignment="1" applyProtection="1">
      <alignment horizontal="center" vertical="center" textRotation="90"/>
    </xf>
    <xf numFmtId="2" fontId="7" fillId="0" borderId="26" xfId="0" applyNumberFormat="1" applyFont="1" applyFill="1" applyBorder="1" applyAlignment="1" applyProtection="1">
      <alignment horizontal="center" vertical="center" textRotation="90"/>
    </xf>
    <xf numFmtId="0" fontId="1" fillId="0" borderId="10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49" fontId="1" fillId="0" borderId="23" xfId="0" applyNumberFormat="1" applyFont="1" applyFill="1" applyBorder="1" applyAlignment="1" applyProtection="1">
      <alignment horizontal="center" vertical="center" wrapText="1"/>
    </xf>
    <xf numFmtId="49" fontId="7" fillId="0" borderId="37" xfId="0" applyNumberFormat="1" applyFont="1" applyFill="1" applyBorder="1" applyAlignment="1" applyProtection="1">
      <alignment horizontal="center" vertical="center" textRotation="90" wrapText="1"/>
    </xf>
    <xf numFmtId="49" fontId="7" fillId="0" borderId="38" xfId="0" applyNumberFormat="1" applyFont="1" applyFill="1" applyBorder="1" applyAlignment="1" applyProtection="1">
      <alignment horizontal="center" vertical="center" textRotation="90" wrapText="1"/>
    </xf>
    <xf numFmtId="2" fontId="1" fillId="0" borderId="5" xfId="0" applyNumberFormat="1" applyFont="1" applyFill="1" applyBorder="1" applyAlignment="1" applyProtection="1">
      <alignment horizontal="center" vertical="center" textRotation="90"/>
    </xf>
    <xf numFmtId="2" fontId="1" fillId="0" borderId="8" xfId="0" applyNumberFormat="1" applyFont="1" applyFill="1" applyBorder="1" applyAlignment="1" applyProtection="1">
      <alignment horizontal="center" vertical="center" textRotation="90"/>
    </xf>
    <xf numFmtId="0" fontId="26" fillId="0" borderId="0" xfId="0" applyFont="1" applyAlignment="1">
      <alignment horizontal="left" wrapText="1"/>
    </xf>
    <xf numFmtId="0" fontId="26" fillId="0" borderId="0" xfId="0" applyFont="1" applyAlignment="1">
      <alignment horizontal="left"/>
    </xf>
  </cellXfs>
  <cellStyles count="2">
    <cellStyle name="Обычный" xfId="0" builtinId="0"/>
    <cellStyle name="Обычный_Технический паспорт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&#1058;&#1072;&#1088;&#1080;&#1092;%20&#1046;&#1077;&#1082;%201%20-&#1087;&#1088;&#1086;&#1073;&#1085;&#1072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/&#1052;&#1086;&#1080;%20&#1076;&#1086;&#1082;&#1091;&#1084;&#1077;&#1085;&#1090;&#1099;/Downloads/&#1058;&#1072;&#1088;&#1080;&#1092;%20&#1040;&#1088;&#1072;&#1075;&#1086;&#1085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Заг тариф"/>
      <sheetName val="матер1"/>
      <sheetName val="Прибуд. терит"/>
      <sheetName val="Розр.1людгод"/>
      <sheetName val="Приб. підвалів"/>
      <sheetName val="мат.сіль"/>
      <sheetName val="сіль"/>
      <sheetName val="то ліфтів"/>
      <sheetName val="матер. тепло"/>
      <sheetName val="ТО тепло"/>
      <sheetName val="мат.вода"/>
      <sheetName val="ТО вода"/>
      <sheetName val="мат. канал"/>
      <sheetName val="ТО злив.кан"/>
      <sheetName val="Дератизац"/>
      <sheetName val="Дезінсекц"/>
      <sheetName val="матДим"/>
      <sheetName val="Димовентканали"/>
      <sheetName val="мат вода"/>
      <sheetName val="ПР вода"/>
      <sheetName val="мат тепло"/>
      <sheetName val="ПР тепло"/>
      <sheetName val="мат елкт"/>
      <sheetName val="ПР елект"/>
      <sheetName val="мат. рул.шиф"/>
      <sheetName val="ПР шиф.рул."/>
      <sheetName val="мат.кон.елем"/>
      <sheetName val="ПР кон.елем"/>
      <sheetName val="Осв. місць заг.кор."/>
      <sheetName val="ЗП НОВ в-во"/>
      <sheetName val="ЗП 92"/>
      <sheetName val="91"/>
      <sheetName val="92"/>
      <sheetName val="Утрмання"/>
      <sheetName val="прямі в-ти"/>
    </sheetNames>
    <sheetDataSet>
      <sheetData sheetId="0" refreshError="1"/>
      <sheetData sheetId="1" refreshError="1"/>
      <sheetData sheetId="2" refreshError="1"/>
      <sheetData sheetId="3" refreshError="1">
        <row r="3">
          <cell r="J3">
            <v>1.378798182249994</v>
          </cell>
        </row>
        <row r="4">
          <cell r="J4">
            <v>1.076567891829846</v>
          </cell>
        </row>
        <row r="5">
          <cell r="J5">
            <v>1.0231809518775989</v>
          </cell>
        </row>
        <row r="6">
          <cell r="J6">
            <v>0.72581930358502289</v>
          </cell>
        </row>
        <row r="7">
          <cell r="J7">
            <v>1.0845157733412971</v>
          </cell>
        </row>
        <row r="8">
          <cell r="J8">
            <v>1.6059807693484693</v>
          </cell>
        </row>
        <row r="9">
          <cell r="J9">
            <v>1.1734304779486775</v>
          </cell>
        </row>
        <row r="10">
          <cell r="J10">
            <v>0.67860400177034019</v>
          </cell>
        </row>
        <row r="11">
          <cell r="J11">
            <v>0.62988071534782342</v>
          </cell>
        </row>
        <row r="12">
          <cell r="J12">
            <v>1.3986832482897</v>
          </cell>
        </row>
        <row r="13">
          <cell r="J13">
            <v>1.6506808986892769</v>
          </cell>
        </row>
        <row r="14">
          <cell r="J14">
            <v>1.3224730856030953</v>
          </cell>
        </row>
        <row r="15">
          <cell r="J15">
            <v>1.3434507991304092</v>
          </cell>
        </row>
        <row r="16">
          <cell r="J16">
            <v>1.1730962681588639</v>
          </cell>
        </row>
        <row r="17">
          <cell r="J17">
            <v>0.9727989933256338</v>
          </cell>
        </row>
        <row r="18">
          <cell r="J18">
            <v>0.32485704646060382</v>
          </cell>
        </row>
        <row r="20">
          <cell r="J20">
            <v>1.3658953769889928</v>
          </cell>
        </row>
        <row r="21">
          <cell r="J21">
            <v>2.1148913572719574</v>
          </cell>
        </row>
        <row r="22">
          <cell r="J22">
            <v>1.4478339443508934</v>
          </cell>
        </row>
        <row r="23">
          <cell r="J23">
            <v>1.4314645700562512</v>
          </cell>
        </row>
        <row r="24">
          <cell r="J24">
            <v>1.3392389978863846</v>
          </cell>
        </row>
        <row r="25">
          <cell r="J25">
            <v>0.93154414376496242</v>
          </cell>
        </row>
        <row r="26">
          <cell r="J26">
            <v>1.6313437342425474</v>
          </cell>
        </row>
        <row r="27">
          <cell r="J27">
            <v>1.3760837686816625</v>
          </cell>
        </row>
        <row r="28">
          <cell r="J28">
            <v>1.6875543599711202</v>
          </cell>
        </row>
        <row r="29">
          <cell r="J29">
            <v>1.0908071011730143</v>
          </cell>
        </row>
        <row r="30">
          <cell r="J30">
            <v>0.65807513151464891</v>
          </cell>
        </row>
        <row r="31">
          <cell r="J31">
            <v>0.41631119810951039</v>
          </cell>
        </row>
        <row r="32">
          <cell r="J32">
            <v>1.1270147178554855</v>
          </cell>
        </row>
        <row r="33">
          <cell r="J33">
            <v>1.1862302133706875</v>
          </cell>
        </row>
        <row r="34">
          <cell r="J34">
            <v>2.0666852419633543</v>
          </cell>
        </row>
        <row r="35">
          <cell r="J35">
            <v>1.9811545757966347</v>
          </cell>
        </row>
        <row r="36">
          <cell r="J36">
            <v>2.323571998219284</v>
          </cell>
        </row>
        <row r="37">
          <cell r="J37">
            <v>0.90413392545637994</v>
          </cell>
        </row>
        <row r="38">
          <cell r="J38">
            <v>1.1966780213278758</v>
          </cell>
        </row>
        <row r="39">
          <cell r="J39">
            <v>0.61531697672744212</v>
          </cell>
        </row>
        <row r="40">
          <cell r="J40">
            <v>1.3686738832092886</v>
          </cell>
        </row>
        <row r="41">
          <cell r="J41">
            <v>1.2232411277611004</v>
          </cell>
        </row>
        <row r="42">
          <cell r="J42">
            <v>1.0134088397635319</v>
          </cell>
        </row>
        <row r="43">
          <cell r="J43">
            <v>1.7612376495898452</v>
          </cell>
        </row>
        <row r="44">
          <cell r="J44" t="str">
            <v>-</v>
          </cell>
        </row>
        <row r="45">
          <cell r="J45">
            <v>1.6466992869713128</v>
          </cell>
        </row>
        <row r="46">
          <cell r="J46" t="str">
            <v>-</v>
          </cell>
        </row>
        <row r="47">
          <cell r="J47" t="str">
            <v>-</v>
          </cell>
        </row>
        <row r="48">
          <cell r="J48" t="str">
            <v>-</v>
          </cell>
        </row>
        <row r="49">
          <cell r="J49" t="str">
            <v>-</v>
          </cell>
        </row>
        <row r="50">
          <cell r="J50" t="str">
            <v>-</v>
          </cell>
        </row>
        <row r="51">
          <cell r="J51" t="str">
            <v>-</v>
          </cell>
        </row>
        <row r="52">
          <cell r="J52" t="str">
            <v>-</v>
          </cell>
        </row>
        <row r="53">
          <cell r="J53">
            <v>0.9225974050419854</v>
          </cell>
        </row>
        <row r="54">
          <cell r="J54" t="str">
            <v>-</v>
          </cell>
        </row>
        <row r="55">
          <cell r="J55" t="str">
            <v>-</v>
          </cell>
        </row>
        <row r="56">
          <cell r="J56" t="str">
            <v>-</v>
          </cell>
        </row>
        <row r="57">
          <cell r="J57">
            <v>0.71668268616090425</v>
          </cell>
        </row>
        <row r="58">
          <cell r="J58">
            <v>0.82365669722844459</v>
          </cell>
        </row>
        <row r="59">
          <cell r="J59">
            <v>1.4836556279259512</v>
          </cell>
        </row>
        <row r="60">
          <cell r="J60">
            <v>2.2307780219975375</v>
          </cell>
        </row>
        <row r="61">
          <cell r="J61">
            <v>0.9119563327303134</v>
          </cell>
        </row>
        <row r="62">
          <cell r="J62">
            <v>0.7079462862060304</v>
          </cell>
        </row>
        <row r="63">
          <cell r="J63">
            <v>0.39170313438531568</v>
          </cell>
        </row>
        <row r="64">
          <cell r="J64">
            <v>1.1807649567169345</v>
          </cell>
        </row>
        <row r="65">
          <cell r="J65">
            <v>1.3204038795329387</v>
          </cell>
        </row>
        <row r="66">
          <cell r="J66">
            <v>1.0779712659126763</v>
          </cell>
        </row>
        <row r="67">
          <cell r="J67">
            <v>0.70195910510004456</v>
          </cell>
        </row>
        <row r="68">
          <cell r="J68">
            <v>0.54163751402955085</v>
          </cell>
        </row>
        <row r="69">
          <cell r="J69">
            <v>1.5729414748833417</v>
          </cell>
        </row>
        <row r="70">
          <cell r="J70">
            <v>1.0502450681417672</v>
          </cell>
        </row>
        <row r="71">
          <cell r="J71">
            <v>0.92978542397961983</v>
          </cell>
        </row>
        <row r="72">
          <cell r="J72">
            <v>0.99891524653220098</v>
          </cell>
        </row>
      </sheetData>
      <sheetData sheetId="4" refreshError="1"/>
      <sheetData sheetId="5" refreshError="1">
        <row r="3">
          <cell r="J3">
            <v>1.4719886209334569E-2</v>
          </cell>
        </row>
        <row r="4">
          <cell r="J4">
            <v>1.2635272427085236E-2</v>
          </cell>
        </row>
        <row r="5">
          <cell r="J5">
            <v>1.295225578821438E-2</v>
          </cell>
        </row>
        <row r="6">
          <cell r="J6">
            <v>1.4394258878084544E-2</v>
          </cell>
        </row>
        <row r="7">
          <cell r="J7">
            <v>1.2318198846272511E-2</v>
          </cell>
        </row>
        <row r="8">
          <cell r="J8">
            <v>1.45490372113793E-2</v>
          </cell>
        </row>
        <row r="9">
          <cell r="J9">
            <v>6.9982400445431367E-3</v>
          </cell>
        </row>
        <row r="10">
          <cell r="J10">
            <v>7.6555369911111533E-3</v>
          </cell>
        </row>
        <row r="11">
          <cell r="J11">
            <v>1.3086777022263865E-2</v>
          </cell>
        </row>
        <row r="12">
          <cell r="J12">
            <v>1.3758933477913952E-2</v>
          </cell>
        </row>
        <row r="13">
          <cell r="J13">
            <v>1.3601122762244011E-2</v>
          </cell>
        </row>
        <row r="14">
          <cell r="J14">
            <v>1.2477964251178118E-2</v>
          </cell>
        </row>
        <row r="15">
          <cell r="J15">
            <v>1.2807380643433147E-2</v>
          </cell>
        </row>
        <row r="16">
          <cell r="J16">
            <v>1.4183637492279437E-2</v>
          </cell>
        </row>
        <row r="17">
          <cell r="J17">
            <v>1.304093147076653E-2</v>
          </cell>
        </row>
        <row r="18">
          <cell r="J18">
            <v>1.456335930741048E-2</v>
          </cell>
        </row>
        <row r="19">
          <cell r="J19">
            <v>1.2975746609318183E-2</v>
          </cell>
        </row>
        <row r="20">
          <cell r="J20">
            <v>1.0344756518035953E-2</v>
          </cell>
        </row>
        <row r="21">
          <cell r="J21">
            <v>1.3458832202948095E-2</v>
          </cell>
        </row>
        <row r="22">
          <cell r="J22">
            <v>1.2265207366762669E-2</v>
          </cell>
        </row>
        <row r="23">
          <cell r="J23">
            <v>1.4892236634621935E-2</v>
          </cell>
        </row>
        <row r="24">
          <cell r="J24">
            <v>1.1887465297307347E-2</v>
          </cell>
        </row>
        <row r="25">
          <cell r="J25">
            <v>1.2571658167415572E-2</v>
          </cell>
        </row>
        <row r="26">
          <cell r="J26">
            <v>1.2333009838169555E-2</v>
          </cell>
        </row>
        <row r="27">
          <cell r="J27">
            <v>1.4699549161602489E-2</v>
          </cell>
        </row>
        <row r="28">
          <cell r="J28">
            <v>1.2780832293787124E-2</v>
          </cell>
        </row>
        <row r="29">
          <cell r="J29">
            <v>1.3055661294014224E-2</v>
          </cell>
        </row>
        <row r="30">
          <cell r="J30">
            <v>1.3930682308351341E-2</v>
          </cell>
        </row>
        <row r="31">
          <cell r="J31">
            <v>1.3882746734657154E-2</v>
          </cell>
        </row>
        <row r="32">
          <cell r="J32">
            <v>1.3507160872268916E-2</v>
          </cell>
        </row>
        <row r="33">
          <cell r="J33">
            <v>1.3245169696943265E-2</v>
          </cell>
        </row>
        <row r="34">
          <cell r="J34">
            <v>1.4914014151673274E-2</v>
          </cell>
        </row>
        <row r="35">
          <cell r="J35">
            <v>1.1314878392243181E-2</v>
          </cell>
        </row>
        <row r="36">
          <cell r="J36">
            <v>1.3983533252145025E-2</v>
          </cell>
        </row>
        <row r="37">
          <cell r="J37">
            <v>1.0306704003109266E-2</v>
          </cell>
        </row>
        <row r="38">
          <cell r="J38">
            <v>1.2995653718780243E-2</v>
          </cell>
        </row>
        <row r="39">
          <cell r="J39">
            <v>1.4882478311418011E-2</v>
          </cell>
        </row>
        <row r="40">
          <cell r="J40">
            <v>1.2474886926917585E-2</v>
          </cell>
        </row>
        <row r="41">
          <cell r="J41">
            <v>1.4790179383884883E-2</v>
          </cell>
        </row>
        <row r="42">
          <cell r="J42">
            <v>1.2520492563214665E-2</v>
          </cell>
        </row>
        <row r="43">
          <cell r="J43">
            <v>1.4449017715022132E-2</v>
          </cell>
        </row>
        <row r="44">
          <cell r="J44">
            <v>1.452003964808341E-2</v>
          </cell>
        </row>
        <row r="45">
          <cell r="J45">
            <v>1.3292585044549421E-2</v>
          </cell>
        </row>
        <row r="46">
          <cell r="J46">
            <v>1.4433329313594314E-2</v>
          </cell>
        </row>
        <row r="47">
          <cell r="J47">
            <v>1.4324016207127636E-2</v>
          </cell>
        </row>
        <row r="48">
          <cell r="J48">
            <v>1.4488388335499031E-2</v>
          </cell>
        </row>
        <row r="49">
          <cell r="J49">
            <v>1.4559798792793387E-2</v>
          </cell>
        </row>
        <row r="50">
          <cell r="J50">
            <v>1.4496288220087635E-2</v>
          </cell>
        </row>
        <row r="51">
          <cell r="J51">
            <v>1.2956234208401913E-2</v>
          </cell>
        </row>
        <row r="52">
          <cell r="J52">
            <v>1.4634010698085981E-2</v>
          </cell>
        </row>
        <row r="53">
          <cell r="J53">
            <v>0</v>
          </cell>
        </row>
        <row r="54">
          <cell r="J54">
            <v>1.2581011071190955E-2</v>
          </cell>
        </row>
        <row r="55">
          <cell r="J55">
            <v>1.253031346560185E-2</v>
          </cell>
        </row>
        <row r="56">
          <cell r="J56">
            <v>1.4976857232313347E-2</v>
          </cell>
        </row>
        <row r="57">
          <cell r="J57">
            <v>1.4027255174264992E-2</v>
          </cell>
        </row>
        <row r="58">
          <cell r="J58">
            <v>1.4077494279048973E-2</v>
          </cell>
        </row>
        <row r="59">
          <cell r="J59">
            <v>1.3570582797356599E-2</v>
          </cell>
        </row>
        <row r="60">
          <cell r="J60">
            <v>1.3658422951034107E-2</v>
          </cell>
        </row>
        <row r="61">
          <cell r="J61">
            <v>1.2823841998377345E-2</v>
          </cell>
        </row>
        <row r="62">
          <cell r="J62">
            <v>6.4491562892234258E-3</v>
          </cell>
        </row>
        <row r="63">
          <cell r="J63">
            <v>7.6951993309683853E-3</v>
          </cell>
        </row>
        <row r="64">
          <cell r="J64">
            <v>1.4303124939372424E-2</v>
          </cell>
        </row>
        <row r="65">
          <cell r="J65">
            <v>1.3874430366207084E-2</v>
          </cell>
        </row>
        <row r="66">
          <cell r="J66">
            <v>1.4868035063575383E-2</v>
          </cell>
        </row>
        <row r="67">
          <cell r="J67">
            <v>1.2804859560595332E-2</v>
          </cell>
        </row>
        <row r="68">
          <cell r="J68">
            <v>1.3024792249056326E-2</v>
          </cell>
        </row>
        <row r="69">
          <cell r="J69">
            <v>1.3793442293264759E-2</v>
          </cell>
        </row>
        <row r="70">
          <cell r="J70">
            <v>1.3990818412028211E-2</v>
          </cell>
        </row>
        <row r="71">
          <cell r="J71">
            <v>1.4845458948300617E-2</v>
          </cell>
        </row>
        <row r="72">
          <cell r="J72">
            <v>1.3800609125300106E-2</v>
          </cell>
        </row>
      </sheetData>
      <sheetData sheetId="6" refreshError="1"/>
      <sheetData sheetId="7" refreshError="1">
        <row r="3">
          <cell r="J3">
            <v>3.982386214424747E-2</v>
          </cell>
        </row>
        <row r="4">
          <cell r="J4">
            <v>4.4776133509399504E-2</v>
          </cell>
        </row>
        <row r="5">
          <cell r="J5">
            <v>2.1928071445104176E-2</v>
          </cell>
        </row>
        <row r="6">
          <cell r="J6">
            <v>2.2228707127852441E-2</v>
          </cell>
        </row>
        <row r="7">
          <cell r="J7">
            <v>3.4686479996080564E-2</v>
          </cell>
        </row>
        <row r="8">
          <cell r="J8">
            <v>1.2828437809020493E-2</v>
          </cell>
        </row>
        <row r="9">
          <cell r="J9">
            <v>6.490876016598029E-3</v>
          </cell>
        </row>
        <row r="10">
          <cell r="J10">
            <v>1.5039601789034867E-2</v>
          </cell>
        </row>
        <row r="11">
          <cell r="J11">
            <v>1.2066084426362551E-2</v>
          </cell>
        </row>
        <row r="12">
          <cell r="J12">
            <v>2.528540967270446E-2</v>
          </cell>
        </row>
        <row r="13">
          <cell r="J13">
            <v>2.5014378737080064E-2</v>
          </cell>
        </row>
        <row r="14">
          <cell r="J14">
            <v>1.0059593018925818E-2</v>
          </cell>
        </row>
        <row r="15">
          <cell r="J15">
            <v>1.0329330056904559E-2</v>
          </cell>
        </row>
        <row r="16">
          <cell r="J16">
            <v>1.2371271548552274E-2</v>
          </cell>
        </row>
        <row r="17">
          <cell r="J17">
            <v>2.276867072786555E-2</v>
          </cell>
        </row>
        <row r="18">
          <cell r="J18">
            <v>3.2855371223903071E-2</v>
          </cell>
        </row>
        <row r="19">
          <cell r="J19">
            <v>4.6010878784031949E-2</v>
          </cell>
        </row>
        <row r="20">
          <cell r="J20">
            <v>4.6906163501653574E-2</v>
          </cell>
        </row>
        <row r="21">
          <cell r="J21">
            <v>6.1619923374872543E-2</v>
          </cell>
        </row>
        <row r="22">
          <cell r="J22">
            <v>4.7336321981096663E-2</v>
          </cell>
        </row>
        <row r="23">
          <cell r="J23">
            <v>5.5524573290376147E-2</v>
          </cell>
        </row>
        <row r="24">
          <cell r="J24">
            <v>2.8337657205175264E-2</v>
          </cell>
        </row>
        <row r="25">
          <cell r="J25">
            <v>1.9711028919529333E-2</v>
          </cell>
        </row>
        <row r="26">
          <cell r="J26">
            <v>5.6577669450604218E-2</v>
          </cell>
        </row>
        <row r="27">
          <cell r="J27">
            <v>5.4944126212239271E-2</v>
          </cell>
        </row>
        <row r="28">
          <cell r="J28">
            <v>4.1385426538964244E-2</v>
          </cell>
        </row>
        <row r="29">
          <cell r="J29">
            <v>1.9697749240123841E-2</v>
          </cell>
        </row>
        <row r="30">
          <cell r="J30">
            <v>9.1010947647677774E-3</v>
          </cell>
        </row>
        <row r="31">
          <cell r="J31">
            <v>8.4012438422929447E-3</v>
          </cell>
        </row>
        <row r="32">
          <cell r="J32">
            <v>7.2962704287900257E-3</v>
          </cell>
        </row>
        <row r="33">
          <cell r="J33">
            <v>2.7283873621059686E-2</v>
          </cell>
        </row>
        <row r="34">
          <cell r="J34">
            <v>2.2412401764047764E-2</v>
          </cell>
        </row>
        <row r="35">
          <cell r="J35">
            <v>2.4882957239070105E-2</v>
          </cell>
        </row>
        <row r="36">
          <cell r="J36">
            <v>4.4917635961437739E-2</v>
          </cell>
        </row>
        <row r="37">
          <cell r="J37">
            <v>2.982280719671598E-2</v>
          </cell>
        </row>
        <row r="38">
          <cell r="J38">
            <v>4.433346258182698E-2</v>
          </cell>
        </row>
        <row r="39">
          <cell r="J39">
            <v>1.1749288003953815E-2</v>
          </cell>
        </row>
        <row r="40">
          <cell r="J40">
            <v>1.6301407652478988E-2</v>
          </cell>
        </row>
        <row r="41">
          <cell r="J41">
            <v>1.1388726730883144E-2</v>
          </cell>
        </row>
        <row r="42">
          <cell r="J42">
            <v>1.4242672032625076E-2</v>
          </cell>
        </row>
        <row r="43">
          <cell r="J43">
            <v>4.2779526529787663E-2</v>
          </cell>
        </row>
        <row r="44">
          <cell r="J44" t="str">
            <v>-</v>
          </cell>
        </row>
        <row r="45">
          <cell r="J45">
            <v>2.3824890772961807E-2</v>
          </cell>
        </row>
        <row r="46">
          <cell r="J46" t="str">
            <v>-</v>
          </cell>
        </row>
        <row r="47">
          <cell r="J47" t="str">
            <v>-</v>
          </cell>
        </row>
        <row r="48">
          <cell r="J48" t="str">
            <v>-</v>
          </cell>
        </row>
        <row r="49">
          <cell r="J49" t="str">
            <v>-</v>
          </cell>
        </row>
        <row r="50">
          <cell r="J50" t="str">
            <v>-</v>
          </cell>
        </row>
        <row r="51">
          <cell r="J51" t="str">
            <v>-</v>
          </cell>
        </row>
        <row r="52">
          <cell r="J52" t="str">
            <v>-</v>
          </cell>
        </row>
        <row r="53">
          <cell r="J53">
            <v>7.650544333313658E-2</v>
          </cell>
        </row>
        <row r="54">
          <cell r="J54" t="str">
            <v>-</v>
          </cell>
        </row>
        <row r="55">
          <cell r="J55" t="str">
            <v>-</v>
          </cell>
        </row>
        <row r="56">
          <cell r="J56" t="str">
            <v>-</v>
          </cell>
        </row>
        <row r="57">
          <cell r="J57">
            <v>6.3782598212390448E-2</v>
          </cell>
        </row>
        <row r="58">
          <cell r="J58">
            <v>7.2625186524978236E-2</v>
          </cell>
        </row>
        <row r="59">
          <cell r="J59">
            <v>1.670389956880362E-2</v>
          </cell>
        </row>
        <row r="60">
          <cell r="J60">
            <v>1.810204493981862E-2</v>
          </cell>
        </row>
        <row r="61">
          <cell r="J61">
            <v>1.4474051258695763E-2</v>
          </cell>
        </row>
        <row r="62">
          <cell r="J62">
            <v>6.0075669354515719E-3</v>
          </cell>
        </row>
        <row r="63">
          <cell r="J63">
            <v>5.66448198679592E-3</v>
          </cell>
        </row>
        <row r="64">
          <cell r="J64">
            <v>2.5595562891181509E-2</v>
          </cell>
        </row>
        <row r="65">
          <cell r="J65">
            <v>4.701647708449589E-2</v>
          </cell>
        </row>
        <row r="66">
          <cell r="J66">
            <v>1.5472558779603717E-2</v>
          </cell>
        </row>
        <row r="67">
          <cell r="J67">
            <v>6.2203596804464864E-3</v>
          </cell>
        </row>
        <row r="68">
          <cell r="J68">
            <v>1.2326618584559605E-2</v>
          </cell>
        </row>
        <row r="69">
          <cell r="J69">
            <v>1.7324351690157284E-2</v>
          </cell>
        </row>
        <row r="70">
          <cell r="J70">
            <v>3.6315989665925995E-2</v>
          </cell>
        </row>
        <row r="71">
          <cell r="J71">
            <v>1.9705081433004416E-2</v>
          </cell>
        </row>
        <row r="72">
          <cell r="J72">
            <v>1.7970483614475837E-2</v>
          </cell>
        </row>
      </sheetData>
      <sheetData sheetId="8" refreshError="1">
        <row r="3">
          <cell r="G3">
            <v>0.26364198632861274</v>
          </cell>
          <cell r="I3">
            <v>0.92002169735349615</v>
          </cell>
        </row>
        <row r="4">
          <cell r="G4">
            <v>8.6032053022845292E-2</v>
          </cell>
          <cell r="I4">
            <v>0.99324204053740628</v>
          </cell>
        </row>
        <row r="5">
          <cell r="G5">
            <v>0.29568689438918444</v>
          </cell>
          <cell r="I5">
            <v>1.0206568987276405</v>
          </cell>
        </row>
        <row r="6">
          <cell r="G6">
            <v>0.1861261956886687</v>
          </cell>
          <cell r="I6">
            <v>0.88799325022187037</v>
          </cell>
        </row>
      </sheetData>
      <sheetData sheetId="9" refreshError="1"/>
      <sheetData sheetId="10" refreshError="1">
        <row r="3">
          <cell r="J3">
            <v>0.39605548686812564</v>
          </cell>
        </row>
        <row r="4">
          <cell r="J4">
            <v>0.30101205199592257</v>
          </cell>
        </row>
        <row r="5">
          <cell r="J5">
            <v>0.22112049203461442</v>
          </cell>
        </row>
        <row r="6">
          <cell r="J6">
            <v>0.27458471396138368</v>
          </cell>
        </row>
        <row r="7">
          <cell r="J7">
            <v>0.40652240203844364</v>
          </cell>
        </row>
        <row r="8">
          <cell r="J8">
            <v>0.20951739200876057</v>
          </cell>
        </row>
        <row r="9">
          <cell r="J9">
            <v>0.19111065364847435</v>
          </cell>
        </row>
        <row r="10">
          <cell r="J10">
            <v>0.19337476678351165</v>
          </cell>
        </row>
        <row r="11">
          <cell r="J11">
            <v>0.18637808857268637</v>
          </cell>
        </row>
        <row r="12">
          <cell r="J12">
            <v>0.19331886842923529</v>
          </cell>
        </row>
        <row r="13">
          <cell r="J13">
            <v>0.19551121562999657</v>
          </cell>
        </row>
        <row r="14">
          <cell r="J14">
            <v>0.18658025356699171</v>
          </cell>
        </row>
        <row r="15">
          <cell r="J15">
            <v>0.19051588411573508</v>
          </cell>
        </row>
        <row r="16">
          <cell r="J16">
            <v>0.25678942861175691</v>
          </cell>
        </row>
        <row r="17">
          <cell r="J17">
            <v>0.1629332248481942</v>
          </cell>
        </row>
        <row r="18">
          <cell r="J18">
            <v>0.30188735081564255</v>
          </cell>
        </row>
        <row r="19">
          <cell r="J19" t="str">
            <v>-</v>
          </cell>
        </row>
        <row r="20">
          <cell r="J20">
            <v>0.33863136545786637</v>
          </cell>
        </row>
        <row r="21">
          <cell r="J21">
            <v>0.18121945265980333</v>
          </cell>
        </row>
        <row r="22">
          <cell r="J22">
            <v>0.11184533387473973</v>
          </cell>
        </row>
        <row r="23">
          <cell r="J23">
            <v>0.23498419550047869</v>
          </cell>
        </row>
        <row r="24">
          <cell r="J24">
            <v>0.15062612111464699</v>
          </cell>
        </row>
        <row r="25">
          <cell r="J25">
            <v>0.17645827219010737</v>
          </cell>
        </row>
        <row r="26">
          <cell r="J26">
            <v>0.26071111578592115</v>
          </cell>
        </row>
        <row r="27">
          <cell r="J27">
            <v>0.23091292385426773</v>
          </cell>
        </row>
        <row r="28">
          <cell r="J28">
            <v>0.13393537268834629</v>
          </cell>
        </row>
        <row r="29">
          <cell r="J29">
            <v>0.22208873016180344</v>
          </cell>
        </row>
        <row r="30">
          <cell r="J30">
            <v>0.18945964723240635</v>
          </cell>
        </row>
        <row r="31">
          <cell r="J31">
            <v>0.22529996277397507</v>
          </cell>
        </row>
        <row r="32">
          <cell r="J32">
            <v>0.30353520753406854</v>
          </cell>
        </row>
        <row r="33">
          <cell r="J33">
            <v>0.35227944239575254</v>
          </cell>
        </row>
        <row r="34">
          <cell r="J34">
            <v>0.20853266954521193</v>
          </cell>
        </row>
        <row r="35">
          <cell r="J35">
            <v>0.2250838818152705</v>
          </cell>
        </row>
        <row r="36">
          <cell r="J36" t="str">
            <v>-</v>
          </cell>
        </row>
        <row r="37">
          <cell r="J37">
            <v>0.12554438432066564</v>
          </cell>
        </row>
        <row r="38">
          <cell r="J38">
            <v>0.21253590214952087</v>
          </cell>
        </row>
        <row r="39">
          <cell r="J39">
            <v>0.2319557248324301</v>
          </cell>
        </row>
        <row r="40">
          <cell r="J40">
            <v>0.22634227682810951</v>
          </cell>
        </row>
        <row r="41">
          <cell r="J41">
            <v>0.23062826237381612</v>
          </cell>
        </row>
        <row r="42">
          <cell r="J42">
            <v>0.17916186654755506</v>
          </cell>
        </row>
        <row r="43">
          <cell r="J43">
            <v>0.20861890115478285</v>
          </cell>
        </row>
        <row r="44">
          <cell r="J44">
            <v>0.20964433540404176</v>
          </cell>
        </row>
        <row r="45">
          <cell r="J45">
            <v>0.14084122700321514</v>
          </cell>
        </row>
        <row r="46">
          <cell r="J46">
            <v>0.20839238768990254</v>
          </cell>
        </row>
        <row r="47">
          <cell r="J47">
            <v>0.21272306906334193</v>
          </cell>
        </row>
        <row r="48">
          <cell r="J48">
            <v>0.20918734502713923</v>
          </cell>
        </row>
        <row r="49">
          <cell r="J49">
            <v>0.2102183888963858</v>
          </cell>
        </row>
        <row r="50">
          <cell r="J50">
            <v>0.20930140573871345</v>
          </cell>
        </row>
        <row r="51">
          <cell r="J51">
            <v>0.18706568134736865</v>
          </cell>
        </row>
        <row r="52">
          <cell r="J52">
            <v>0.23664466654544755</v>
          </cell>
        </row>
        <row r="53">
          <cell r="J53">
            <v>0.46470306888643004</v>
          </cell>
        </row>
        <row r="54">
          <cell r="J54">
            <v>0.16275670319885535</v>
          </cell>
        </row>
        <row r="55">
          <cell r="J55">
            <v>0.30393908200761854</v>
          </cell>
        </row>
        <row r="56">
          <cell r="J56">
            <v>0.22892993417055793</v>
          </cell>
        </row>
        <row r="57">
          <cell r="J57">
            <v>0.60929964781714341</v>
          </cell>
        </row>
        <row r="58">
          <cell r="J58">
            <v>0.36049261282784023</v>
          </cell>
        </row>
        <row r="59">
          <cell r="J59">
            <v>0.10525231978326116</v>
          </cell>
        </row>
        <row r="60">
          <cell r="J60">
            <v>0.1313898261255379</v>
          </cell>
        </row>
        <row r="61">
          <cell r="J61">
            <v>0.14864201025074275</v>
          </cell>
        </row>
        <row r="62">
          <cell r="J62">
            <v>0.1728294311871498</v>
          </cell>
        </row>
        <row r="63">
          <cell r="J63">
            <v>0.24671581932497566</v>
          </cell>
        </row>
        <row r="64">
          <cell r="J64">
            <v>0.34219214558706362</v>
          </cell>
        </row>
        <row r="65">
          <cell r="J65">
            <v>0.4997527957252455</v>
          </cell>
        </row>
        <row r="66">
          <cell r="J66">
            <v>0.47330410693739194</v>
          </cell>
        </row>
        <row r="67">
          <cell r="J67">
            <v>0.50782578448832716</v>
          </cell>
        </row>
        <row r="68">
          <cell r="J68">
            <v>0.48234310890350862</v>
          </cell>
        </row>
        <row r="69">
          <cell r="J69">
            <v>0.26365356653849831</v>
          </cell>
        </row>
        <row r="70">
          <cell r="J70">
            <v>0.57013409500775514</v>
          </cell>
        </row>
        <row r="71">
          <cell r="J71">
            <v>0.53312907279344868</v>
          </cell>
        </row>
        <row r="72">
          <cell r="J72">
            <v>0.43014861472358484</v>
          </cell>
        </row>
      </sheetData>
      <sheetData sheetId="11" refreshError="1"/>
      <sheetData sheetId="12" refreshError="1">
        <row r="3">
          <cell r="J3">
            <v>0.33423919722741974</v>
          </cell>
        </row>
        <row r="4">
          <cell r="J4">
            <v>0.25848679842986116</v>
          </cell>
        </row>
        <row r="5">
          <cell r="J5">
            <v>0.20357240069644467</v>
          </cell>
        </row>
        <row r="6">
          <cell r="J6">
            <v>0.18504560703452885</v>
          </cell>
        </row>
        <row r="7">
          <cell r="J7">
            <v>0.43696594686230067</v>
          </cell>
        </row>
        <row r="8">
          <cell r="J8">
            <v>0.19193836060089428</v>
          </cell>
        </row>
        <row r="9">
          <cell r="J9">
            <v>0.16467754052215788</v>
          </cell>
        </row>
        <row r="10">
          <cell r="J10">
            <v>0.16710761681808312</v>
          </cell>
        </row>
        <row r="11">
          <cell r="J11">
            <v>0.17074050239740435</v>
          </cell>
        </row>
        <row r="12">
          <cell r="J12">
            <v>0.17709893352421988</v>
          </cell>
        </row>
        <row r="13">
          <cell r="J13">
            <v>0.17910733733045131</v>
          </cell>
        </row>
        <row r="14">
          <cell r="J14">
            <v>0.17447899947569021</v>
          </cell>
        </row>
        <row r="15">
          <cell r="J15">
            <v>0.17815937222319614</v>
          </cell>
        </row>
        <row r="16">
          <cell r="J16">
            <v>0.19966242302631299</v>
          </cell>
        </row>
        <row r="17">
          <cell r="J17">
            <v>0.17531381782986338</v>
          </cell>
        </row>
        <row r="18">
          <cell r="J18">
            <v>0.34195991861803704</v>
          </cell>
        </row>
        <row r="20">
          <cell r="J20">
            <v>0.35626683877503701</v>
          </cell>
        </row>
        <row r="21">
          <cell r="J21">
            <v>0.15234289098638493</v>
          </cell>
        </row>
        <row r="22">
          <cell r="J22">
            <v>0.27687301691920407</v>
          </cell>
        </row>
        <row r="23">
          <cell r="J23">
            <v>0.19810324026940096</v>
          </cell>
        </row>
        <row r="24">
          <cell r="J24">
            <v>0.19366766894067416</v>
          </cell>
        </row>
        <row r="25">
          <cell r="J25">
            <v>0.16165298333428765</v>
          </cell>
        </row>
        <row r="26">
          <cell r="J26">
            <v>0.30970733193056943</v>
          </cell>
        </row>
        <row r="27">
          <cell r="J27">
            <v>0.26546039717218517</v>
          </cell>
        </row>
        <row r="28">
          <cell r="J28">
            <v>0.26175543698834458</v>
          </cell>
        </row>
        <row r="29">
          <cell r="J29">
            <v>0.17883939714831179</v>
          </cell>
        </row>
        <row r="30">
          <cell r="J30">
            <v>0.23958570875649091</v>
          </cell>
        </row>
        <row r="31">
          <cell r="J31">
            <v>0.23876129268382765</v>
          </cell>
        </row>
        <row r="32">
          <cell r="J32">
            <v>0.34382651206027526</v>
          </cell>
        </row>
        <row r="33">
          <cell r="J33">
            <v>0.35407248727249346</v>
          </cell>
        </row>
        <row r="34">
          <cell r="J34">
            <v>0.1656755032895274</v>
          </cell>
        </row>
        <row r="35">
          <cell r="J35">
            <v>0.22704038054641368</v>
          </cell>
        </row>
        <row r="36">
          <cell r="J36">
            <v>0.14204801560399438</v>
          </cell>
        </row>
        <row r="37">
          <cell r="J37">
            <v>0.16001516182127562</v>
          </cell>
        </row>
        <row r="38">
          <cell r="J38">
            <v>0.34134177474392685</v>
          </cell>
        </row>
        <row r="39">
          <cell r="J39">
            <v>0.20936496542290287</v>
          </cell>
        </row>
        <row r="40">
          <cell r="J40">
            <v>0.17896055063229288</v>
          </cell>
        </row>
        <row r="41">
          <cell r="J41">
            <v>0.18780264562120622</v>
          </cell>
        </row>
        <row r="42">
          <cell r="J42">
            <v>0.18032387367261837</v>
          </cell>
        </row>
        <row r="43">
          <cell r="J43">
            <v>0.25199353351485831</v>
          </cell>
        </row>
        <row r="44">
          <cell r="J44">
            <v>0.34689338236261291</v>
          </cell>
        </row>
        <row r="45">
          <cell r="J45">
            <v>8.2229321367043473E-2</v>
          </cell>
        </row>
        <row r="46">
          <cell r="J46">
            <v>0.34482181493265163</v>
          </cell>
        </row>
        <row r="47">
          <cell r="J47">
            <v>0.35198768806092784</v>
          </cell>
        </row>
        <row r="48">
          <cell r="J48">
            <v>0.34613721150187698</v>
          </cell>
        </row>
        <row r="49">
          <cell r="J49">
            <v>0.34784325471300342</v>
          </cell>
        </row>
        <row r="50">
          <cell r="J50">
            <v>0.34632594498688346</v>
          </cell>
        </row>
        <row r="51">
          <cell r="J51">
            <v>0.30953303270270188</v>
          </cell>
        </row>
        <row r="52">
          <cell r="J52">
            <v>0.13709360687806382</v>
          </cell>
        </row>
        <row r="53">
          <cell r="J53">
            <v>0.91567349212257254</v>
          </cell>
        </row>
        <row r="54">
          <cell r="J54" t="str">
            <v>-</v>
          </cell>
        </row>
        <row r="55">
          <cell r="J55" t="str">
            <v>-</v>
          </cell>
        </row>
        <row r="56">
          <cell r="J56" t="str">
            <v>-</v>
          </cell>
        </row>
        <row r="57">
          <cell r="J57">
            <v>0.68637065324702962</v>
          </cell>
        </row>
        <row r="58">
          <cell r="J58">
            <v>0.35035610977908099</v>
          </cell>
        </row>
        <row r="59">
          <cell r="J59">
            <v>0.1603754608611381</v>
          </cell>
        </row>
        <row r="60">
          <cell r="J60">
            <v>0.22459553950117433</v>
          </cell>
        </row>
        <row r="61">
          <cell r="J61">
            <v>0.20010697405794522</v>
          </cell>
        </row>
        <row r="62">
          <cell r="J62">
            <v>0.19404010081285775</v>
          </cell>
        </row>
        <row r="63">
          <cell r="J63">
            <v>0.1855674421509397</v>
          </cell>
        </row>
        <row r="64">
          <cell r="J64">
            <v>0.25892525500984104</v>
          </cell>
        </row>
        <row r="65">
          <cell r="J65">
            <v>0.36370793612949748</v>
          </cell>
        </row>
        <row r="66">
          <cell r="J66">
            <v>0.34427910152622765</v>
          </cell>
        </row>
        <row r="67">
          <cell r="J67">
            <v>0.34575073203562401</v>
          </cell>
        </row>
        <row r="68">
          <cell r="J68">
            <v>0.35656649430155274</v>
          </cell>
        </row>
        <row r="69">
          <cell r="J69">
            <v>0.37515204000550334</v>
          </cell>
        </row>
        <row r="70">
          <cell r="J70">
            <v>0.38751937444995799</v>
          </cell>
        </row>
        <row r="71">
          <cell r="J71">
            <v>0.37929405217338563</v>
          </cell>
        </row>
        <row r="72">
          <cell r="J72">
            <v>0.35959345035410401</v>
          </cell>
        </row>
      </sheetData>
      <sheetData sheetId="13" refreshError="1"/>
      <sheetData sheetId="14" refreshError="1">
        <row r="3">
          <cell r="J3">
            <v>0.3803838590143484</v>
          </cell>
        </row>
        <row r="4">
          <cell r="J4">
            <v>0.19697006457005509</v>
          </cell>
        </row>
        <row r="5">
          <cell r="J5" t="str">
            <v>-</v>
          </cell>
        </row>
        <row r="6">
          <cell r="J6">
            <v>5.1444807954935071E-2</v>
          </cell>
        </row>
        <row r="7">
          <cell r="J7">
            <v>9.9110830742756076E-2</v>
          </cell>
        </row>
        <row r="8">
          <cell r="J8">
            <v>0.12770171258040669</v>
          </cell>
        </row>
        <row r="9">
          <cell r="J9">
            <v>0.10165765510448817</v>
          </cell>
        </row>
        <row r="10">
          <cell r="J10">
            <v>0.10171243136908467</v>
          </cell>
        </row>
        <row r="11">
          <cell r="J11" t="str">
            <v>-</v>
          </cell>
        </row>
        <row r="12">
          <cell r="J12" t="str">
            <v>-</v>
          </cell>
        </row>
        <row r="13">
          <cell r="J13">
            <v>7.8733945471270064E-2</v>
          </cell>
        </row>
        <row r="14">
          <cell r="J14">
            <v>0</v>
          </cell>
        </row>
        <row r="15">
          <cell r="J15">
            <v>0</v>
          </cell>
        </row>
        <row r="16">
          <cell r="J16">
            <v>5.3854353001782436E-2</v>
          </cell>
        </row>
        <row r="17">
          <cell r="J17">
            <v>5.6747697717191001E-2</v>
          </cell>
        </row>
        <row r="18">
          <cell r="J18" t="str">
            <v>-</v>
          </cell>
        </row>
        <row r="19">
          <cell r="J19" t="str">
            <v>-</v>
          </cell>
        </row>
        <row r="20">
          <cell r="J20" t="str">
            <v>-</v>
          </cell>
        </row>
        <row r="21">
          <cell r="J21" t="str">
            <v>-</v>
          </cell>
        </row>
        <row r="22">
          <cell r="J22" t="str">
            <v>-</v>
          </cell>
        </row>
        <row r="23">
          <cell r="J23">
            <v>0.20701260055212686</v>
          </cell>
        </row>
        <row r="24">
          <cell r="J24">
            <v>9.9400320689163491E-2</v>
          </cell>
        </row>
        <row r="25">
          <cell r="J25">
            <v>0</v>
          </cell>
        </row>
        <row r="26">
          <cell r="J26">
            <v>7.1217702131801772E-2</v>
          </cell>
        </row>
        <row r="27">
          <cell r="J27">
            <v>0</v>
          </cell>
        </row>
        <row r="28">
          <cell r="J28">
            <v>3.7318473503677577E-2</v>
          </cell>
        </row>
        <row r="29">
          <cell r="J29">
            <v>0.14753959234117631</v>
          </cell>
        </row>
        <row r="30">
          <cell r="J30" t="str">
            <v>-</v>
          </cell>
        </row>
        <row r="31">
          <cell r="J31" t="str">
            <v>-</v>
          </cell>
        </row>
        <row r="32">
          <cell r="J32" t="str">
            <v>-</v>
          </cell>
        </row>
        <row r="33">
          <cell r="J33" t="str">
            <v>-</v>
          </cell>
        </row>
        <row r="34">
          <cell r="J34" t="str">
            <v>-</v>
          </cell>
        </row>
        <row r="35">
          <cell r="J35" t="str">
            <v>-</v>
          </cell>
        </row>
        <row r="36">
          <cell r="J36" t="str">
            <v>-</v>
          </cell>
        </row>
        <row r="37">
          <cell r="J37" t="str">
            <v>-</v>
          </cell>
        </row>
        <row r="38">
          <cell r="J38">
            <v>7.0359177739685821E-2</v>
          </cell>
        </row>
        <row r="39">
          <cell r="J39" t="str">
            <v>-</v>
          </cell>
        </row>
        <row r="40">
          <cell r="J40" t="str">
            <v>-</v>
          </cell>
        </row>
        <row r="41">
          <cell r="J41" t="str">
            <v>-</v>
          </cell>
        </row>
        <row r="42">
          <cell r="J42">
            <v>8.1119921926233005E-2</v>
          </cell>
        </row>
        <row r="43">
          <cell r="J43" t="str">
            <v>-</v>
          </cell>
        </row>
        <row r="44">
          <cell r="J44" t="str">
            <v>-</v>
          </cell>
        </row>
        <row r="45">
          <cell r="J45">
            <v>2.7766029351386275E-2</v>
          </cell>
        </row>
        <row r="46">
          <cell r="J46" t="str">
            <v>-</v>
          </cell>
        </row>
        <row r="47">
          <cell r="J47" t="str">
            <v>-</v>
          </cell>
        </row>
        <row r="48">
          <cell r="J48" t="str">
            <v>-</v>
          </cell>
        </row>
        <row r="49">
          <cell r="J49" t="str">
            <v>-</v>
          </cell>
        </row>
        <row r="50">
          <cell r="J50" t="str">
            <v>-</v>
          </cell>
        </row>
        <row r="51">
          <cell r="J51" t="str">
            <v>-</v>
          </cell>
        </row>
        <row r="52">
          <cell r="J52" t="str">
            <v>-</v>
          </cell>
        </row>
        <row r="53">
          <cell r="J53" t="str">
            <v>-</v>
          </cell>
        </row>
        <row r="54">
          <cell r="J54" t="str">
            <v>-</v>
          </cell>
        </row>
        <row r="55">
          <cell r="J55" t="str">
            <v>-</v>
          </cell>
        </row>
        <row r="56">
          <cell r="J56" t="str">
            <v>-</v>
          </cell>
        </row>
        <row r="57">
          <cell r="J57">
            <v>0.50072446189859521</v>
          </cell>
        </row>
        <row r="58">
          <cell r="J58">
            <v>0.26844023573076792</v>
          </cell>
        </row>
        <row r="59">
          <cell r="J59">
            <v>0.20876492587822357</v>
          </cell>
        </row>
        <row r="60">
          <cell r="J60" t="str">
            <v>-</v>
          </cell>
        </row>
        <row r="61">
          <cell r="J61">
            <v>0.18968158910292565</v>
          </cell>
        </row>
        <row r="62">
          <cell r="J62" t="str">
            <v>-</v>
          </cell>
        </row>
        <row r="63">
          <cell r="J63">
            <v>6.4125504093330468E-2</v>
          </cell>
        </row>
        <row r="64">
          <cell r="J64">
            <v>0.19736168568787013</v>
          </cell>
        </row>
        <row r="65">
          <cell r="J65" t="str">
            <v>-</v>
          </cell>
        </row>
        <row r="66">
          <cell r="J66">
            <v>0.23431999494600844</v>
          </cell>
        </row>
        <row r="67">
          <cell r="J67" t="str">
            <v>-</v>
          </cell>
        </row>
        <row r="68">
          <cell r="J68">
            <v>0.12624427364483079</v>
          </cell>
        </row>
        <row r="69">
          <cell r="J69">
            <v>0.1288805483494983</v>
          </cell>
        </row>
        <row r="70">
          <cell r="J70">
            <v>2.3639392991404735E-2</v>
          </cell>
        </row>
        <row r="71">
          <cell r="J71">
            <v>0.17373800563310118</v>
          </cell>
        </row>
        <row r="72">
          <cell r="J72" t="str">
            <v>-</v>
          </cell>
        </row>
      </sheetData>
      <sheetData sheetId="15" refreshError="1">
        <row r="3">
          <cell r="G3">
            <v>2.0127213037870791E-2</v>
          </cell>
        </row>
        <row r="4">
          <cell r="G4">
            <v>1.7110140794867227E-2</v>
          </cell>
        </row>
        <row r="5">
          <cell r="G5">
            <v>9.5000059508932311E-3</v>
          </cell>
        </row>
        <row r="6">
          <cell r="G6">
            <v>9.6147098453104422E-3</v>
          </cell>
        </row>
        <row r="7">
          <cell r="G7">
            <v>3.1803018268467036E-2</v>
          </cell>
        </row>
        <row r="8">
          <cell r="G8">
            <v>1.2306511449405142E-2</v>
          </cell>
        </row>
        <row r="9">
          <cell r="G9">
            <v>4.7718297747151401E-3</v>
          </cell>
        </row>
        <row r="10">
          <cell r="G10">
            <v>5.3605606531815187E-3</v>
          </cell>
        </row>
        <row r="11">
          <cell r="G11">
            <v>9.5986723565670926E-3</v>
          </cell>
        </row>
        <row r="12">
          <cell r="G12">
            <v>1.0091674535725527E-2</v>
          </cell>
        </row>
        <row r="13">
          <cell r="G13">
            <v>9.9759261469897723E-3</v>
          </cell>
        </row>
        <row r="14">
          <cell r="G14">
            <v>9.1521304535298487E-3</v>
          </cell>
        </row>
        <row r="15">
          <cell r="G15">
            <v>9.3937453303447535E-3</v>
          </cell>
        </row>
        <row r="16">
          <cell r="G16">
            <v>1.1576751546540068E-2</v>
          </cell>
        </row>
        <row r="17">
          <cell r="G17">
            <v>9.5650463211360299E-3</v>
          </cell>
        </row>
        <row r="18">
          <cell r="G18">
            <v>1.179436765755984E-2</v>
          </cell>
        </row>
        <row r="19">
          <cell r="G19">
            <v>2.0573544176706829E-2</v>
          </cell>
        </row>
        <row r="20">
          <cell r="G20" t="str">
            <v>-</v>
          </cell>
        </row>
        <row r="21">
          <cell r="G21">
            <v>1.9108522086262257E-2</v>
          </cell>
        </row>
        <row r="22">
          <cell r="G22">
            <v>1.8939118019842369E-3</v>
          </cell>
        </row>
        <row r="23">
          <cell r="G23">
            <v>1.3503448669070306E-2</v>
          </cell>
        </row>
        <row r="24">
          <cell r="G24">
            <v>8.3901280462618749E-4</v>
          </cell>
        </row>
        <row r="25">
          <cell r="G25">
            <v>1.157391944549193E-2</v>
          </cell>
        </row>
        <row r="26">
          <cell r="G26">
            <v>2.0355240378212812E-2</v>
          </cell>
        </row>
        <row r="27">
          <cell r="G27">
            <v>1.3938428874734607E-2</v>
          </cell>
        </row>
        <row r="28">
          <cell r="G28" t="str">
            <v>-</v>
          </cell>
        </row>
        <row r="29">
          <cell r="G29">
            <v>1.1567626930236918E-2</v>
          </cell>
        </row>
        <row r="30">
          <cell r="G30">
            <v>1.1566968405553657E-2</v>
          </cell>
        </row>
        <row r="31">
          <cell r="G31">
            <v>1.1527166387666108E-2</v>
          </cell>
        </row>
        <row r="32">
          <cell r="G32">
            <v>9.6634407333097295E-3</v>
          </cell>
        </row>
        <row r="33">
          <cell r="G33">
            <v>2.6775483448049819E-2</v>
          </cell>
        </row>
        <row r="34">
          <cell r="G34">
            <v>1.7099202834366698E-2</v>
          </cell>
        </row>
        <row r="35">
          <cell r="G35" t="str">
            <v>-</v>
          </cell>
        </row>
        <row r="36">
          <cell r="G36">
            <v>5.7435897435897431E-3</v>
          </cell>
        </row>
        <row r="37">
          <cell r="G37" t="str">
            <v>-</v>
          </cell>
        </row>
        <row r="38">
          <cell r="G38">
            <v>1.8201354055313437E-2</v>
          </cell>
        </row>
        <row r="39">
          <cell r="G39">
            <v>1.061604358535668E-2</v>
          </cell>
        </row>
        <row r="40">
          <cell r="G40">
            <v>8.8169327946646166E-3</v>
          </cell>
        </row>
        <row r="41">
          <cell r="G41">
            <v>1.2630236273037219E-2</v>
          </cell>
        </row>
        <row r="42">
          <cell r="G42">
            <v>8.6933641381080739E-3</v>
          </cell>
        </row>
        <row r="43">
          <cell r="G43" t="str">
            <v>-</v>
          </cell>
        </row>
        <row r="44">
          <cell r="G44" t="str">
            <v>-</v>
          </cell>
        </row>
        <row r="45">
          <cell r="G45" t="str">
            <v>-</v>
          </cell>
        </row>
        <row r="46">
          <cell r="G46" t="str">
            <v>-</v>
          </cell>
        </row>
        <row r="47">
          <cell r="G47" t="str">
            <v>-</v>
          </cell>
        </row>
        <row r="48">
          <cell r="G48" t="str">
            <v>-</v>
          </cell>
        </row>
        <row r="49">
          <cell r="G49" t="str">
            <v>-</v>
          </cell>
        </row>
        <row r="50">
          <cell r="G50" t="str">
            <v>-</v>
          </cell>
        </row>
        <row r="51">
          <cell r="G51" t="str">
            <v>-</v>
          </cell>
        </row>
        <row r="52">
          <cell r="G52" t="str">
            <v>-</v>
          </cell>
        </row>
        <row r="53">
          <cell r="G53" t="str">
            <v>-</v>
          </cell>
        </row>
        <row r="54">
          <cell r="G54" t="str">
            <v>-</v>
          </cell>
        </row>
        <row r="55">
          <cell r="G55" t="str">
            <v>-</v>
          </cell>
        </row>
        <row r="56">
          <cell r="G56" t="str">
            <v>-</v>
          </cell>
        </row>
        <row r="57">
          <cell r="G57">
            <v>2.5266185125735686E-2</v>
          </cell>
        </row>
        <row r="58">
          <cell r="G58">
            <v>2.6507180073706949E-2</v>
          </cell>
        </row>
        <row r="59">
          <cell r="G59">
            <v>1.1376321598698736E-2</v>
          </cell>
        </row>
        <row r="60">
          <cell r="G60">
            <v>1.4591960455138967E-2</v>
          </cell>
        </row>
        <row r="61">
          <cell r="G61">
            <v>9.3971517721417701E-3</v>
          </cell>
        </row>
        <row r="62">
          <cell r="G62" t="str">
            <v>-</v>
          </cell>
        </row>
        <row r="63">
          <cell r="G63">
            <v>5.644147292398983E-3</v>
          </cell>
        </row>
        <row r="64">
          <cell r="G64">
            <v>1.3908359648096891E-2</v>
          </cell>
        </row>
        <row r="65">
          <cell r="G65">
            <v>1.407621990472512E-2</v>
          </cell>
        </row>
        <row r="66">
          <cell r="G66">
            <v>1.2316709906793505E-2</v>
          </cell>
        </row>
        <row r="67">
          <cell r="G67">
            <v>9.3918962082803394E-3</v>
          </cell>
        </row>
        <row r="68">
          <cell r="G68">
            <v>9.2146010502346751E-3</v>
          </cell>
        </row>
        <row r="69">
          <cell r="G69">
            <v>1.3543706381483155E-2</v>
          </cell>
        </row>
        <row r="70">
          <cell r="G70">
            <v>2.9504594108174673E-2</v>
          </cell>
        </row>
        <row r="71">
          <cell r="G71">
            <v>9.9911165258001495E-3</v>
          </cell>
        </row>
        <row r="72">
          <cell r="G72">
            <v>1.0122242098986284E-2</v>
          </cell>
        </row>
      </sheetData>
      <sheetData sheetId="16" refreshError="1">
        <row r="3">
          <cell r="G3">
            <v>3.8706178918982294E-2</v>
          </cell>
        </row>
        <row r="4">
          <cell r="G4">
            <v>3.2904116913206202E-2</v>
          </cell>
        </row>
        <row r="5">
          <cell r="G5">
            <v>1.8269242213256213E-2</v>
          </cell>
        </row>
        <row r="6">
          <cell r="G6">
            <v>1.8489826625597006E-2</v>
          </cell>
        </row>
        <row r="7">
          <cell r="G7">
            <v>6.1159650516282769E-2</v>
          </cell>
        </row>
        <row r="8">
          <cell r="G8">
            <v>2.3666368171932965E-2</v>
          </cell>
        </row>
        <row r="9">
          <cell r="G9">
            <v>9.1765957206060393E-3</v>
          </cell>
        </row>
        <row r="10">
          <cell r="G10">
            <v>1.0308770486887536E-2</v>
          </cell>
        </row>
        <row r="11">
          <cell r="G11">
            <v>1.8458985301090563E-2</v>
          </cell>
        </row>
        <row r="12">
          <cell r="G12">
            <v>1.9407066414856785E-2</v>
          </cell>
        </row>
        <row r="13">
          <cell r="G13">
            <v>1.9184473359595718E-2</v>
          </cell>
        </row>
        <row r="14">
          <cell r="G14">
            <v>1.7600250872172787E-2</v>
          </cell>
        </row>
        <row r="15">
          <cell r="G15">
            <v>1.8064894866047603E-2</v>
          </cell>
        </row>
        <row r="16">
          <cell r="G16">
            <v>2.2262983743346284E-2</v>
          </cell>
        </row>
        <row r="17">
          <cell r="G17">
            <v>1.839431984833852E-2</v>
          </cell>
        </row>
        <row r="18">
          <cell r="G18">
            <v>2.2681476264538158E-2</v>
          </cell>
        </row>
        <row r="19">
          <cell r="G19">
            <v>3.9564508032128513E-2</v>
          </cell>
        </row>
        <row r="20">
          <cell r="G20" t="str">
            <v>-</v>
          </cell>
        </row>
        <row r="21">
          <cell r="G21">
            <v>3.6747157858196648E-2</v>
          </cell>
        </row>
        <row r="22">
          <cell r="G22">
            <v>3.6421380807389169E-3</v>
          </cell>
        </row>
        <row r="23">
          <cell r="G23">
            <v>2.5968170517442896E-2</v>
          </cell>
        </row>
        <row r="24">
          <cell r="G24">
            <v>1.6134861627426682E-3</v>
          </cell>
        </row>
        <row r="25">
          <cell r="G25">
            <v>2.2257537395176788E-2</v>
          </cell>
        </row>
        <row r="26">
          <cell r="G26">
            <v>3.9144693035024637E-2</v>
          </cell>
        </row>
        <row r="27">
          <cell r="G27">
            <v>2.6804670912951165E-2</v>
          </cell>
        </row>
        <row r="28">
          <cell r="G28" t="str">
            <v>-</v>
          </cell>
        </row>
        <row r="29">
          <cell r="G29">
            <v>2.2245436404301766E-2</v>
          </cell>
        </row>
        <row r="30">
          <cell r="G30">
            <v>2.2244170010680107E-2</v>
          </cell>
        </row>
        <row r="31">
          <cell r="G31">
            <v>2.2167627668588669E-2</v>
          </cell>
        </row>
        <row r="32">
          <cell r="G32">
            <v>1.8583539871749478E-2</v>
          </cell>
        </row>
        <row r="33">
          <cell r="G33">
            <v>5.1491314323172728E-2</v>
          </cell>
        </row>
        <row r="34">
          <cell r="G34">
            <v>3.2883082373782103E-2</v>
          </cell>
        </row>
        <row r="35">
          <cell r="G35" t="str">
            <v>-</v>
          </cell>
        </row>
        <row r="36">
          <cell r="G36">
            <v>1.1045364891518738E-2</v>
          </cell>
        </row>
        <row r="37">
          <cell r="G37" t="str">
            <v>-</v>
          </cell>
        </row>
        <row r="38">
          <cell r="G38">
            <v>3.5002603952525836E-2</v>
          </cell>
        </row>
        <row r="39">
          <cell r="G39">
            <v>2.0415468433378232E-2</v>
          </cell>
        </row>
        <row r="40">
          <cell r="G40">
            <v>1.6955639989739646E-2</v>
          </cell>
        </row>
        <row r="41">
          <cell r="G41">
            <v>2.4288915909686959E-2</v>
          </cell>
        </row>
        <row r="42">
          <cell r="G42">
            <v>1.6718007957900145E-2</v>
          </cell>
        </row>
        <row r="43">
          <cell r="G43" t="str">
            <v>-</v>
          </cell>
        </row>
        <row r="44">
          <cell r="G44" t="str">
            <v>-</v>
          </cell>
        </row>
        <row r="45">
          <cell r="G45" t="str">
            <v>-</v>
          </cell>
        </row>
        <row r="46">
          <cell r="G46" t="str">
            <v>-</v>
          </cell>
        </row>
        <row r="47">
          <cell r="G47" t="str">
            <v>-</v>
          </cell>
        </row>
        <row r="48">
          <cell r="G48" t="str">
            <v>-</v>
          </cell>
        </row>
        <row r="49">
          <cell r="G49" t="str">
            <v>-</v>
          </cell>
        </row>
        <row r="50">
          <cell r="G50" t="str">
            <v>-</v>
          </cell>
        </row>
        <row r="51">
          <cell r="G51" t="str">
            <v>-</v>
          </cell>
        </row>
        <row r="52">
          <cell r="G52" t="str">
            <v>-</v>
          </cell>
        </row>
        <row r="53">
          <cell r="G53" t="str">
            <v>-</v>
          </cell>
        </row>
        <row r="54">
          <cell r="G54" t="str">
            <v>-</v>
          </cell>
        </row>
        <row r="55">
          <cell r="G55" t="str">
            <v>-</v>
          </cell>
        </row>
        <row r="56">
          <cell r="G56" t="str">
            <v>-</v>
          </cell>
        </row>
        <row r="57">
          <cell r="G57">
            <v>4.8588817549491702E-2</v>
          </cell>
        </row>
        <row r="58">
          <cell r="G58">
            <v>5.0975346295590286E-2</v>
          </cell>
        </row>
        <row r="59">
          <cell r="G59">
            <v>2.1877541535959107E-2</v>
          </cell>
        </row>
        <row r="60">
          <cell r="G60">
            <v>2.8061462413728783E-2</v>
          </cell>
        </row>
        <row r="61">
          <cell r="G61">
            <v>1.8071445715657251E-2</v>
          </cell>
        </row>
        <row r="62">
          <cell r="G62" t="str">
            <v>-</v>
          </cell>
        </row>
        <row r="63">
          <cell r="G63">
            <v>1.0854129408459583E-2</v>
          </cell>
        </row>
        <row r="64">
          <cell r="G64">
            <v>2.6746845477109402E-2</v>
          </cell>
        </row>
        <row r="65">
          <cell r="G65">
            <v>2.7069653662932919E-2</v>
          </cell>
        </row>
        <row r="66">
          <cell r="G66">
            <v>2.3685980589987509E-2</v>
          </cell>
        </row>
        <row r="67">
          <cell r="G67">
            <v>1.8061338862077576E-2</v>
          </cell>
        </row>
        <row r="68">
          <cell r="G68">
            <v>1.7720386635066684E-2</v>
          </cell>
        </row>
        <row r="69">
          <cell r="G69">
            <v>2.6045589195159913E-2</v>
          </cell>
        </row>
        <row r="70">
          <cell r="G70">
            <v>5.6739604054182054E-2</v>
          </cell>
        </row>
        <row r="71">
          <cell r="G71">
            <v>1.9213685626538746E-2</v>
          </cell>
        </row>
        <row r="72">
          <cell r="G72">
            <v>1.9465850190358239E-2</v>
          </cell>
        </row>
      </sheetData>
      <sheetData sheetId="17" refreshError="1"/>
      <sheetData sheetId="18" refreshError="1">
        <row r="3">
          <cell r="J3">
            <v>9.404441902099589E-2</v>
          </cell>
        </row>
        <row r="4">
          <cell r="J4">
            <v>0.10006654694012683</v>
          </cell>
        </row>
        <row r="5">
          <cell r="J5">
            <v>0.11455776767666283</v>
          </cell>
        </row>
        <row r="6">
          <cell r="J6">
            <v>6.2323032666777231E-2</v>
          </cell>
        </row>
        <row r="7">
          <cell r="J7">
            <v>0.1344982097499903</v>
          </cell>
        </row>
        <row r="8">
          <cell r="J8">
            <v>7.7527795244616463E-2</v>
          </cell>
        </row>
        <row r="9">
          <cell r="J9">
            <v>6.4136682682890966E-2</v>
          </cell>
        </row>
        <row r="10">
          <cell r="J10">
            <v>6.4138517762419411E-2</v>
          </cell>
        </row>
        <row r="11">
          <cell r="J11">
            <v>0.11561871709262327</v>
          </cell>
        </row>
        <row r="12">
          <cell r="J12">
            <v>0.11676849009959368</v>
          </cell>
        </row>
        <row r="13">
          <cell r="J13">
            <v>0.11490101704620848</v>
          </cell>
        </row>
        <row r="14">
          <cell r="J14">
            <v>0.12576611655051922</v>
          </cell>
        </row>
        <row r="15">
          <cell r="J15">
            <v>0.12627864804134475</v>
          </cell>
        </row>
        <row r="16">
          <cell r="J16">
            <v>0.1153941662825599</v>
          </cell>
        </row>
        <row r="17">
          <cell r="J17">
            <v>9.5635541466069757E-2</v>
          </cell>
        </row>
        <row r="18">
          <cell r="J18">
            <v>0.18830409949938642</v>
          </cell>
        </row>
        <row r="19">
          <cell r="J19">
            <v>6.7110512870655448E-2</v>
          </cell>
        </row>
        <row r="20">
          <cell r="J20">
            <v>0.11681570053405327</v>
          </cell>
        </row>
        <row r="21">
          <cell r="J21">
            <v>0.12529625355325286</v>
          </cell>
        </row>
        <row r="22">
          <cell r="J22">
            <v>0.12464540238128992</v>
          </cell>
        </row>
        <row r="23">
          <cell r="J23">
            <v>8.1836504111013106E-2</v>
          </cell>
        </row>
        <row r="24">
          <cell r="J24">
            <v>0.11595898283375704</v>
          </cell>
        </row>
        <row r="25">
          <cell r="J25">
            <v>0.11522632474349676</v>
          </cell>
        </row>
        <row r="26">
          <cell r="J26">
            <v>0.10147817383653884</v>
          </cell>
        </row>
        <row r="27">
          <cell r="J27">
            <v>9.9340657268409696E-2</v>
          </cell>
        </row>
        <row r="28">
          <cell r="J28">
            <v>8.7070387668613108E-2</v>
          </cell>
        </row>
        <row r="29">
          <cell r="J29">
            <v>0.12676064697918588</v>
          </cell>
        </row>
        <row r="30">
          <cell r="J30">
            <v>0.13307283828746261</v>
          </cell>
        </row>
        <row r="31">
          <cell r="J31">
            <v>0.13261493373510633</v>
          </cell>
        </row>
        <row r="32">
          <cell r="J32">
            <v>0.12622130686967603</v>
          </cell>
        </row>
        <row r="33">
          <cell r="J33">
            <v>8.412768008706116E-2</v>
          </cell>
        </row>
        <row r="34">
          <cell r="J34">
            <v>0.11367296366059505</v>
          </cell>
        </row>
        <row r="35">
          <cell r="J35">
            <v>0.12137586983762406</v>
          </cell>
        </row>
        <row r="36">
          <cell r="J36">
            <v>0.10125189425862864</v>
          </cell>
        </row>
        <row r="37">
          <cell r="J37">
            <v>0.10265299629884163</v>
          </cell>
        </row>
        <row r="38">
          <cell r="J38">
            <v>9.2340004091941735E-2</v>
          </cell>
        </row>
        <row r="39">
          <cell r="J39">
            <v>0.10900676250223661</v>
          </cell>
        </row>
        <row r="40">
          <cell r="J40">
            <v>0.11573271207629</v>
          </cell>
        </row>
        <row r="41">
          <cell r="J41">
            <v>9.5618440482330036E-2</v>
          </cell>
        </row>
        <row r="42">
          <cell r="J42">
            <v>9.3593406124791279E-2</v>
          </cell>
        </row>
        <row r="43">
          <cell r="J43">
            <v>7.749805312367862E-2</v>
          </cell>
        </row>
        <row r="44">
          <cell r="J44">
            <v>7.7878982931495727E-2</v>
          </cell>
        </row>
        <row r="45">
          <cell r="J45">
            <v>5.5528200057464443E-2</v>
          </cell>
        </row>
        <row r="46">
          <cell r="J46">
            <v>7.7413907571969962E-2</v>
          </cell>
        </row>
        <row r="47">
          <cell r="J47">
            <v>7.9022675393498845E-2</v>
          </cell>
        </row>
        <row r="48">
          <cell r="J48">
            <v>7.7709219480963848E-2</v>
          </cell>
        </row>
        <row r="49">
          <cell r="J49">
            <v>7.8092233158580868E-2</v>
          </cell>
        </row>
        <row r="50">
          <cell r="J50">
            <v>7.775159092015739E-2</v>
          </cell>
        </row>
        <row r="51">
          <cell r="J51">
            <v>6.9491431650861926E-2</v>
          </cell>
        </row>
        <row r="52">
          <cell r="J52">
            <v>2.9433852205234787E-2</v>
          </cell>
        </row>
        <row r="53">
          <cell r="J53">
            <v>0.10670722206103918</v>
          </cell>
        </row>
        <row r="54">
          <cell r="J54" t="str">
            <v>-</v>
          </cell>
        </row>
        <row r="55">
          <cell r="J55" t="str">
            <v>-</v>
          </cell>
        </row>
        <row r="56">
          <cell r="J56" t="str">
            <v>-</v>
          </cell>
        </row>
        <row r="57">
          <cell r="J57">
            <v>0.10013793381149484</v>
          </cell>
        </row>
        <row r="58">
          <cell r="J58">
            <v>0.10193224676961161</v>
          </cell>
        </row>
        <row r="59">
          <cell r="J59">
            <v>0.13419669847279031</v>
          </cell>
        </row>
        <row r="60">
          <cell r="J60">
            <v>0.1346566619748305</v>
          </cell>
        </row>
        <row r="61">
          <cell r="J61">
            <v>0.12834704373631073</v>
          </cell>
        </row>
        <row r="62">
          <cell r="J62">
            <v>0.12568728794297393</v>
          </cell>
        </row>
        <row r="63">
          <cell r="J63">
            <v>6.412104833243705E-2</v>
          </cell>
        </row>
        <row r="64">
          <cell r="J64">
            <v>7.7132482018148055E-2</v>
          </cell>
        </row>
        <row r="65">
          <cell r="J65">
            <v>0.13218671401860363</v>
          </cell>
        </row>
        <row r="66">
          <cell r="J66">
            <v>0.11406891301513494</v>
          </cell>
        </row>
        <row r="67">
          <cell r="J67">
            <v>0.12204556025313712</v>
          </cell>
        </row>
        <row r="68">
          <cell r="J68">
            <v>0.13120540319726101</v>
          </cell>
        </row>
        <row r="69">
          <cell r="J69">
            <v>9.6653694813083155E-2</v>
          </cell>
        </row>
        <row r="70">
          <cell r="J70">
            <v>9.1174180145504255E-2</v>
          </cell>
        </row>
        <row r="71">
          <cell r="J71">
            <v>9.7720837564008081E-2</v>
          </cell>
        </row>
        <row r="72">
          <cell r="J72">
            <v>0.13981002840944362</v>
          </cell>
        </row>
      </sheetData>
      <sheetData sheetId="19" refreshError="1"/>
      <sheetData sheetId="20" refreshError="1">
        <row r="3">
          <cell r="J3">
            <v>0.22626227049774206</v>
          </cell>
        </row>
        <row r="4">
          <cell r="J4">
            <v>0.2965794921395376</v>
          </cell>
        </row>
        <row r="5">
          <cell r="J5">
            <v>0.23357246706183529</v>
          </cell>
        </row>
        <row r="6">
          <cell r="J6">
            <v>0.2123154160688967</v>
          </cell>
        </row>
        <row r="7">
          <cell r="J7">
            <v>0.20054430538023496</v>
          </cell>
        </row>
        <row r="8">
          <cell r="J8">
            <v>0.16516795593108863</v>
          </cell>
        </row>
        <row r="9">
          <cell r="J9">
            <v>0.18894574744830595</v>
          </cell>
        </row>
        <row r="10">
          <cell r="J10">
            <v>0.19173393933308958</v>
          </cell>
        </row>
        <row r="11">
          <cell r="J11">
            <v>0.19590219615185508</v>
          </cell>
        </row>
        <row r="12">
          <cell r="J12">
            <v>0.20319765683243937</v>
          </cell>
        </row>
        <row r="13">
          <cell r="J13">
            <v>0.2055020351777995</v>
          </cell>
        </row>
        <row r="14">
          <cell r="J14">
            <v>0.20019162822954012</v>
          </cell>
        </row>
        <row r="15">
          <cell r="J15">
            <v>0.20441437030754872</v>
          </cell>
        </row>
        <row r="16">
          <cell r="J16">
            <v>0.22908628363301606</v>
          </cell>
        </row>
        <row r="17">
          <cell r="J17">
            <v>0.20114947213109877</v>
          </cell>
        </row>
        <row r="18">
          <cell r="J18">
            <v>0.39235388271998839</v>
          </cell>
        </row>
        <row r="19">
          <cell r="J19">
            <v>0.31687409698006513</v>
          </cell>
        </row>
        <row r="20">
          <cell r="J20">
            <v>0.26978766256630132</v>
          </cell>
        </row>
        <row r="21">
          <cell r="J21">
            <v>0.23305781966047942</v>
          </cell>
        </row>
        <row r="22">
          <cell r="J22">
            <v>0.31767525167178123</v>
          </cell>
        </row>
        <row r="23">
          <cell r="J23">
            <v>0.2272973271640335</v>
          </cell>
        </row>
        <row r="24">
          <cell r="J24">
            <v>0.22220809436756844</v>
          </cell>
        </row>
        <row r="25">
          <cell r="J25">
            <v>0.18547546718573793</v>
          </cell>
        </row>
        <row r="26">
          <cell r="J26">
            <v>0.24874380680817723</v>
          </cell>
        </row>
        <row r="27">
          <cell r="J27">
            <v>0.30458077648344417</v>
          </cell>
        </row>
        <row r="28">
          <cell r="J28">
            <v>0.30032982356671778</v>
          </cell>
        </row>
        <row r="29">
          <cell r="J29">
            <v>0.20519460917529017</v>
          </cell>
        </row>
        <row r="30">
          <cell r="J30">
            <v>0.2748929858643126</v>
          </cell>
        </row>
        <row r="31">
          <cell r="J31">
            <v>0.27394707720813616</v>
          </cell>
        </row>
        <row r="32">
          <cell r="J32">
            <v>0.3944955523854905</v>
          </cell>
        </row>
        <row r="33">
          <cell r="J33">
            <v>0.4062514569166788</v>
          </cell>
        </row>
        <row r="34">
          <cell r="J34">
            <v>0.22363620945413276</v>
          </cell>
        </row>
        <row r="35">
          <cell r="J35">
            <v>0.2604988771830597</v>
          </cell>
        </row>
        <row r="36">
          <cell r="J36">
            <v>0.16298135372160252</v>
          </cell>
        </row>
        <row r="37">
          <cell r="J37">
            <v>0.18359628312103946</v>
          </cell>
        </row>
        <row r="38">
          <cell r="J38">
            <v>0.35248017977339219</v>
          </cell>
        </row>
        <row r="39">
          <cell r="J39">
            <v>0.24021867071785888</v>
          </cell>
        </row>
        <row r="40">
          <cell r="J40">
            <v>0.20533361681114745</v>
          </cell>
        </row>
        <row r="41">
          <cell r="J41">
            <v>0.21547875403746128</v>
          </cell>
        </row>
        <row r="42">
          <cell r="J42">
            <v>0.20689785010034414</v>
          </cell>
        </row>
        <row r="43">
          <cell r="J43">
            <v>0.19803378594467586</v>
          </cell>
        </row>
        <row r="44">
          <cell r="J44">
            <v>0.39801438136341188</v>
          </cell>
        </row>
        <row r="45">
          <cell r="J45">
            <v>9.4347295560759492E-2</v>
          </cell>
        </row>
        <row r="46">
          <cell r="J46">
            <v>0.39563753109468364</v>
          </cell>
        </row>
        <row r="47">
          <cell r="J47">
            <v>0.40385942492458143</v>
          </cell>
        </row>
        <row r="48">
          <cell r="J48">
            <v>0.39714677508251073</v>
          </cell>
        </row>
        <row r="49">
          <cell r="J49">
            <v>0.39910423454348698</v>
          </cell>
        </row>
        <row r="50">
          <cell r="J50">
            <v>0.39736332185191231</v>
          </cell>
        </row>
        <row r="51">
          <cell r="J51">
            <v>0.35514831007622183</v>
          </cell>
        </row>
        <row r="52">
          <cell r="J52">
            <v>0.15729682347590448</v>
          </cell>
        </row>
        <row r="53">
          <cell r="J53">
            <v>0.21012290059605371</v>
          </cell>
        </row>
        <row r="54">
          <cell r="J54" t="str">
            <v>-</v>
          </cell>
        </row>
        <row r="55">
          <cell r="J55" t="str">
            <v>-</v>
          </cell>
        </row>
        <row r="56">
          <cell r="J56" t="str">
            <v>-</v>
          </cell>
        </row>
        <row r="57">
          <cell r="J57">
            <v>0.23625592602330411</v>
          </cell>
        </row>
        <row r="58">
          <cell r="J58">
            <v>0.24119244248628541</v>
          </cell>
        </row>
        <row r="59">
          <cell r="J59">
            <v>0.18400967872541793</v>
          </cell>
        </row>
        <row r="60">
          <cell r="J60">
            <v>0.25769374469674544</v>
          </cell>
        </row>
        <row r="61">
          <cell r="J61">
            <v>0.22959634728033754</v>
          </cell>
        </row>
        <row r="62">
          <cell r="J62">
            <v>0.22263541079602722</v>
          </cell>
        </row>
        <row r="63">
          <cell r="J63">
            <v>0.21291415300535077</v>
          </cell>
        </row>
        <row r="64">
          <cell r="J64">
            <v>0.29708256320779153</v>
          </cell>
        </row>
        <row r="65">
          <cell r="J65">
            <v>0.46367429224254153</v>
          </cell>
        </row>
        <row r="66">
          <cell r="J66">
            <v>0.39501483907546947</v>
          </cell>
        </row>
        <row r="67">
          <cell r="J67">
            <v>0.39670334089353126</v>
          </cell>
        </row>
        <row r="68">
          <cell r="J68">
            <v>0.40911300088164676</v>
          </cell>
        </row>
        <row r="69">
          <cell r="J69">
            <v>0.21521873104504802</v>
          </cell>
        </row>
        <row r="70">
          <cell r="J70">
            <v>0.22231367320638135</v>
          </cell>
        </row>
        <row r="71">
          <cell r="J71">
            <v>0.43518987448658303</v>
          </cell>
        </row>
        <row r="72">
          <cell r="J72">
            <v>0.41258603352489004</v>
          </cell>
        </row>
      </sheetData>
      <sheetData sheetId="21" refreshError="1"/>
      <sheetData sheetId="22" refreshError="1">
        <row r="3">
          <cell r="J3">
            <v>0.18087088781512736</v>
          </cell>
        </row>
        <row r="4">
          <cell r="J4">
            <v>0.31723012533935152</v>
          </cell>
        </row>
        <row r="5">
          <cell r="J5">
            <v>0.38839021526503531</v>
          </cell>
        </row>
        <row r="6">
          <cell r="J6">
            <v>0.30867085052543891</v>
          </cell>
        </row>
        <row r="7">
          <cell r="J7">
            <v>0.27133596835955204</v>
          </cell>
        </row>
        <row r="8">
          <cell r="J8">
            <v>0.22448596954325184</v>
          </cell>
        </row>
        <row r="9">
          <cell r="J9">
            <v>0.23497530716803602</v>
          </cell>
        </row>
        <row r="10">
          <cell r="J10">
            <v>0.2955005840839115</v>
          </cell>
        </row>
        <row r="11">
          <cell r="J11">
            <v>0.32736642938592908</v>
          </cell>
        </row>
        <row r="12">
          <cell r="J12">
            <v>0.33955766031974166</v>
          </cell>
        </row>
        <row r="13">
          <cell r="J13">
            <v>0.34340843956414607</v>
          </cell>
        </row>
        <row r="14">
          <cell r="J14">
            <v>0.32772152494914342</v>
          </cell>
        </row>
        <row r="15">
          <cell r="J15">
            <v>0.33463431888318912</v>
          </cell>
        </row>
        <row r="16">
          <cell r="J16">
            <v>0.42848935217030193</v>
          </cell>
        </row>
        <row r="17">
          <cell r="J17">
            <v>0.28618636694563054</v>
          </cell>
        </row>
        <row r="18">
          <cell r="J18">
            <v>0.53025430655574057</v>
          </cell>
        </row>
        <row r="19">
          <cell r="J19" t="str">
            <v>-</v>
          </cell>
        </row>
        <row r="20">
          <cell r="J20">
            <v>0.2766483026505876</v>
          </cell>
        </row>
        <row r="21">
          <cell r="J21">
            <v>0.15915273519230169</v>
          </cell>
        </row>
        <row r="22">
          <cell r="J22">
            <v>0.19645231837309685</v>
          </cell>
        </row>
        <row r="23">
          <cell r="J23">
            <v>0.28891891929228192</v>
          </cell>
        </row>
        <row r="24">
          <cell r="J24">
            <v>0.26456938054885071</v>
          </cell>
        </row>
        <row r="25">
          <cell r="J25">
            <v>0.3099426276171795</v>
          </cell>
        </row>
        <row r="26">
          <cell r="J26">
            <v>0.183171890493497</v>
          </cell>
        </row>
        <row r="27">
          <cell r="J27">
            <v>0.32447221649343461</v>
          </cell>
        </row>
        <row r="28">
          <cell r="J28">
            <v>0.23525267943907432</v>
          </cell>
        </row>
        <row r="29">
          <cell r="J29">
            <v>0.39009089081611836</v>
          </cell>
        </row>
        <row r="30">
          <cell r="J30">
            <v>0.3327790766724279</v>
          </cell>
        </row>
        <row r="31">
          <cell r="J31">
            <v>0.39573130575021775</v>
          </cell>
        </row>
        <row r="32">
          <cell r="J32">
            <v>0.49582829824693064</v>
          </cell>
        </row>
        <row r="33">
          <cell r="J33">
            <v>0.32175842839088664</v>
          </cell>
        </row>
        <row r="34">
          <cell r="J34">
            <v>0.28569852202294949</v>
          </cell>
        </row>
        <row r="35">
          <cell r="J35">
            <v>0.11860553018836147</v>
          </cell>
        </row>
        <row r="36">
          <cell r="J36" t="str">
            <v>-</v>
          </cell>
        </row>
        <row r="37">
          <cell r="J37">
            <v>0.22051420925739743</v>
          </cell>
        </row>
        <row r="38">
          <cell r="J38">
            <v>0.37331169096023398</v>
          </cell>
        </row>
        <row r="39">
          <cell r="J39">
            <v>0.40742191314191778</v>
          </cell>
        </row>
        <row r="40">
          <cell r="J40">
            <v>0.39756209301074763</v>
          </cell>
        </row>
        <row r="41">
          <cell r="J41">
            <v>0.40509027293384242</v>
          </cell>
        </row>
        <row r="42">
          <cell r="J42">
            <v>0.31469139415987529</v>
          </cell>
        </row>
        <row r="43">
          <cell r="J43">
            <v>0.36643161916977557</v>
          </cell>
        </row>
        <row r="44">
          <cell r="J44">
            <v>0.3682327576583217</v>
          </cell>
        </row>
        <row r="45">
          <cell r="J45">
            <v>0.24738256491129468</v>
          </cell>
        </row>
        <row r="46">
          <cell r="J46">
            <v>0.36603375639108959</v>
          </cell>
        </row>
        <row r="47">
          <cell r="J47">
            <v>0.37364044293288284</v>
          </cell>
        </row>
        <row r="48">
          <cell r="J48">
            <v>0.36743007044816733</v>
          </cell>
        </row>
        <row r="49">
          <cell r="J49">
            <v>0.36924106203307067</v>
          </cell>
        </row>
        <row r="50">
          <cell r="J50">
            <v>0.36763041399802998</v>
          </cell>
        </row>
        <row r="51">
          <cell r="J51">
            <v>0.3285741614387851</v>
          </cell>
        </row>
        <row r="52">
          <cell r="J52">
            <v>0.41565787112359137</v>
          </cell>
        </row>
        <row r="53">
          <cell r="J53">
            <v>0.16324685541208872</v>
          </cell>
        </row>
        <row r="54">
          <cell r="J54">
            <v>0.28587631299832422</v>
          </cell>
        </row>
        <row r="55">
          <cell r="J55">
            <v>0.53385809882295754</v>
          </cell>
        </row>
        <row r="56">
          <cell r="J56">
            <v>0.40210722034389579</v>
          </cell>
        </row>
        <row r="57">
          <cell r="J57">
            <v>0.24614898608356983</v>
          </cell>
        </row>
        <row r="58">
          <cell r="J58">
            <v>0.29126847998710792</v>
          </cell>
        </row>
        <row r="59">
          <cell r="J59">
            <v>0.18487192553535883</v>
          </cell>
        </row>
        <row r="60">
          <cell r="J60">
            <v>0.11539075909017255</v>
          </cell>
        </row>
        <row r="61">
          <cell r="J61">
            <v>0.2610843609631453</v>
          </cell>
        </row>
        <row r="62">
          <cell r="J62">
            <v>0.30356869851937041</v>
          </cell>
        </row>
        <row r="63">
          <cell r="J63">
            <v>0.43334748984692367</v>
          </cell>
        </row>
        <row r="64">
          <cell r="J64">
            <v>0.60104823331235624</v>
          </cell>
        </row>
        <row r="65">
          <cell r="J65">
            <v>0.35111914617238965</v>
          </cell>
        </row>
        <row r="66">
          <cell r="J66">
            <v>0.33253667679151605</v>
          </cell>
        </row>
        <row r="67">
          <cell r="J67">
            <v>0.89197778071008205</v>
          </cell>
        </row>
        <row r="68">
          <cell r="J68">
            <v>0.82180182356520204</v>
          </cell>
        </row>
        <row r="69">
          <cell r="J69">
            <v>0.3704784283756089</v>
          </cell>
        </row>
        <row r="70">
          <cell r="J70">
            <v>0.30042602816115455</v>
          </cell>
        </row>
        <row r="71">
          <cell r="J71">
            <v>0.3652046187216974</v>
          </cell>
        </row>
        <row r="72">
          <cell r="J72">
            <v>0.37777030869282169</v>
          </cell>
        </row>
      </sheetData>
      <sheetData sheetId="23" refreshError="1"/>
      <sheetData sheetId="24" refreshError="1">
        <row r="3">
          <cell r="J3">
            <v>0.14892132882799022</v>
          </cell>
        </row>
        <row r="4">
          <cell r="J4">
            <v>5.4328284308989991E-2</v>
          </cell>
        </row>
        <row r="5">
          <cell r="J5">
            <v>0.11065683697362751</v>
          </cell>
        </row>
        <row r="6">
          <cell r="J6">
            <v>7.2372550699899188E-2</v>
          </cell>
        </row>
        <row r="7">
          <cell r="J7">
            <v>0.29256831130773575</v>
          </cell>
        </row>
        <row r="8">
          <cell r="J8">
            <v>9.4241653815130944E-2</v>
          </cell>
        </row>
        <row r="9">
          <cell r="J9">
            <v>6.5967260286096299E-2</v>
          </cell>
        </row>
        <row r="10">
          <cell r="J10">
            <v>6.6597425339677038E-2</v>
          </cell>
        </row>
        <row r="11">
          <cell r="J11">
            <v>0.14049340690684023</v>
          </cell>
        </row>
        <row r="12">
          <cell r="J12">
            <v>8.6955501401425703E-2</v>
          </cell>
        </row>
        <row r="13">
          <cell r="J13">
            <v>8.7941626820207536E-2</v>
          </cell>
        </row>
        <row r="14">
          <cell r="J14">
            <v>9.6788507952950381E-2</v>
          </cell>
        </row>
        <row r="15">
          <cell r="J15">
            <v>9.8830116329959861E-2</v>
          </cell>
        </row>
        <row r="16">
          <cell r="J16">
            <v>0.38099018534047496</v>
          </cell>
        </row>
        <row r="17">
          <cell r="J17">
            <v>2.6805040169138965E-2</v>
          </cell>
        </row>
        <row r="18">
          <cell r="J18">
            <v>0.24451049356002494</v>
          </cell>
        </row>
        <row r="19">
          <cell r="J19">
            <v>0.1275251017644507</v>
          </cell>
        </row>
        <row r="20">
          <cell r="J20">
            <v>0.16648212173928112</v>
          </cell>
        </row>
        <row r="21">
          <cell r="J21">
            <v>0.13061943643887056</v>
          </cell>
        </row>
        <row r="22">
          <cell r="J22">
            <v>0.21464926439675372</v>
          </cell>
        </row>
        <row r="23">
          <cell r="J23">
            <v>0.16465532240260142</v>
          </cell>
        </row>
        <row r="24">
          <cell r="J24">
            <v>0.11410889217361812</v>
          </cell>
        </row>
        <row r="25">
          <cell r="J25">
            <v>7.9371546395828108E-2</v>
          </cell>
        </row>
        <row r="26">
          <cell r="J26">
            <v>0.2004431703402724</v>
          </cell>
        </row>
        <row r="27">
          <cell r="J27">
            <v>0.28315446162476116</v>
          </cell>
        </row>
        <row r="28">
          <cell r="J28">
            <v>0.24818004452247036</v>
          </cell>
        </row>
        <row r="29">
          <cell r="J29">
            <v>0.10002386703382618</v>
          </cell>
        </row>
        <row r="30">
          <cell r="J30">
            <v>9.4825645708073183E-2</v>
          </cell>
        </row>
        <row r="31">
          <cell r="J31">
            <v>9.4499350008600297E-2</v>
          </cell>
        </row>
        <row r="32">
          <cell r="J32">
            <v>0.2458451578261823</v>
          </cell>
        </row>
        <row r="33">
          <cell r="J33">
            <v>0.14987020809131901</v>
          </cell>
        </row>
        <row r="34">
          <cell r="J34">
            <v>6.7501329330766802E-2</v>
          </cell>
        </row>
        <row r="35">
          <cell r="J35">
            <v>0.10811320870256166</v>
          </cell>
        </row>
        <row r="36">
          <cell r="J36">
            <v>0.18037633328860522</v>
          </cell>
        </row>
        <row r="37">
          <cell r="J37">
            <v>0.11920567503280087</v>
          </cell>
        </row>
        <row r="38">
          <cell r="J38">
            <v>0.25568022639823845</v>
          </cell>
        </row>
        <row r="39">
          <cell r="J39">
            <v>0.11374063679486966</v>
          </cell>
        </row>
        <row r="40">
          <cell r="J40">
            <v>0.10995912006700037</v>
          </cell>
        </row>
        <row r="41">
          <cell r="J41">
            <v>0.11083492000287481</v>
          </cell>
        </row>
        <row r="42">
          <cell r="J42">
            <v>0.10759838389921611</v>
          </cell>
        </row>
        <row r="43">
          <cell r="J43">
            <v>0.2761195681682454</v>
          </cell>
        </row>
        <row r="44">
          <cell r="J44">
            <v>0.27747679160544592</v>
          </cell>
        </row>
        <row r="45">
          <cell r="J45">
            <v>0.64654988229900301</v>
          </cell>
        </row>
        <row r="46">
          <cell r="J46">
            <v>0.27581976407685749</v>
          </cell>
        </row>
        <row r="47">
          <cell r="J47">
            <v>0.2815516793735503</v>
          </cell>
        </row>
        <row r="48">
          <cell r="J48">
            <v>0.27687193756379919</v>
          </cell>
        </row>
        <row r="49">
          <cell r="J49">
            <v>0.27823658566789239</v>
          </cell>
        </row>
        <row r="50">
          <cell r="J50">
            <v>0.27702290372386668</v>
          </cell>
        </row>
        <row r="51">
          <cell r="J51">
            <v>0.24759259523858262</v>
          </cell>
        </row>
        <row r="52">
          <cell r="J52">
            <v>0.15101357537785734</v>
          </cell>
        </row>
        <row r="53">
          <cell r="J53">
            <v>0.25345971834850162</v>
          </cell>
        </row>
        <row r="54">
          <cell r="J54">
            <v>0.15867859340503371</v>
          </cell>
        </row>
        <row r="55">
          <cell r="J55">
            <v>0.29632343900982433</v>
          </cell>
        </row>
        <row r="56">
          <cell r="J56">
            <v>0.11159687812706497</v>
          </cell>
        </row>
        <row r="57">
          <cell r="J57">
            <v>0.13591760444878853</v>
          </cell>
        </row>
        <row r="58">
          <cell r="J58">
            <v>0.21790602596579028</v>
          </cell>
        </row>
        <row r="59">
          <cell r="J59">
            <v>0.15937748514695516</v>
          </cell>
        </row>
        <row r="60">
          <cell r="J60">
            <v>0.15992375660555902</v>
          </cell>
        </row>
        <row r="61">
          <cell r="J61">
            <v>9.877476703687163E-2</v>
          </cell>
        </row>
        <row r="62">
          <cell r="J62">
            <v>9.6727842143131487E-2</v>
          </cell>
        </row>
        <row r="63">
          <cell r="J63">
            <v>6.657928617619828E-2</v>
          </cell>
        </row>
        <row r="64">
          <cell r="J64">
            <v>0.13963677978552408</v>
          </cell>
        </row>
        <row r="65">
          <cell r="J65">
            <v>0.15895272475780334</v>
          </cell>
        </row>
        <row r="66">
          <cell r="J66">
            <v>8.4945172426967835E-2</v>
          </cell>
        </row>
        <row r="67">
          <cell r="J67">
            <v>0.12392355133567957</v>
          </cell>
        </row>
        <row r="68">
          <cell r="J68">
            <v>0.10695254540619724</v>
          </cell>
        </row>
        <row r="69">
          <cell r="J69">
            <v>0.14463524781772708</v>
          </cell>
        </row>
        <row r="70">
          <cell r="J70">
            <v>0.20212674271139527</v>
          </cell>
        </row>
        <row r="71">
          <cell r="J71">
            <v>0.14623214958682557</v>
          </cell>
        </row>
        <row r="72">
          <cell r="J72">
            <v>0.10626822736382945</v>
          </cell>
        </row>
      </sheetData>
      <sheetData sheetId="25" refreshError="1"/>
      <sheetData sheetId="26" refreshError="1">
        <row r="3">
          <cell r="K3">
            <v>0.1764628575896435</v>
          </cell>
        </row>
        <row r="4">
          <cell r="K4">
            <v>0.40075933027401489</v>
          </cell>
        </row>
        <row r="5">
          <cell r="K5">
            <v>0.40848858673249133</v>
          </cell>
        </row>
        <row r="6">
          <cell r="K6">
            <v>0.28574957081349961</v>
          </cell>
        </row>
        <row r="7">
          <cell r="K7">
            <v>0.17958918493458256</v>
          </cell>
        </row>
        <row r="8">
          <cell r="K8">
            <v>0.26962805628219749</v>
          </cell>
        </row>
        <row r="9">
          <cell r="K9">
            <v>9.9291067209110628E-2</v>
          </cell>
        </row>
        <row r="10">
          <cell r="K10">
            <v>0.23727644570962642</v>
          </cell>
        </row>
        <row r="11">
          <cell r="K11">
            <v>0.6102996244499882</v>
          </cell>
        </row>
        <row r="12">
          <cell r="K12">
            <v>0.46695757992489151</v>
          </cell>
        </row>
        <row r="13">
          <cell r="K13">
            <v>0.27810463134184216</v>
          </cell>
        </row>
        <row r="14">
          <cell r="K14">
            <v>0.4680227279574582</v>
          </cell>
        </row>
        <row r="15">
          <cell r="K15">
            <v>0.47730730923681325</v>
          </cell>
        </row>
        <row r="16">
          <cell r="K16">
            <v>0.33575400418946832</v>
          </cell>
        </row>
        <row r="17">
          <cell r="K17">
            <v>0.50153124431854923</v>
          </cell>
        </row>
        <row r="18">
          <cell r="K18">
            <v>0.48932236374240307</v>
          </cell>
        </row>
        <row r="20">
          <cell r="K20">
            <v>0.19355546095970888</v>
          </cell>
        </row>
        <row r="21">
          <cell r="K21">
            <v>0.13984403321843802</v>
          </cell>
        </row>
        <row r="22">
          <cell r="K22">
            <v>0.26817738694193793</v>
          </cell>
        </row>
        <row r="23">
          <cell r="K23">
            <v>0.24761917480892642</v>
          </cell>
        </row>
        <row r="24">
          <cell r="K24">
            <v>0.48667096891832068</v>
          </cell>
        </row>
        <row r="25">
          <cell r="K25">
            <v>0.46664759901961544</v>
          </cell>
        </row>
        <row r="26">
          <cell r="K26">
            <v>0.14703506739284708</v>
          </cell>
        </row>
        <row r="27">
          <cell r="K27">
            <v>0.23898512091574095</v>
          </cell>
        </row>
        <row r="28">
          <cell r="K28">
            <v>0.18578756522198739</v>
          </cell>
        </row>
        <row r="29">
          <cell r="K29">
            <v>0.48764993097921505</v>
          </cell>
        </row>
        <row r="30">
          <cell r="K30">
            <v>0.56444198452567573</v>
          </cell>
        </row>
        <row r="31">
          <cell r="K31">
            <v>0.5624997357724254</v>
          </cell>
        </row>
        <row r="32">
          <cell r="K32">
            <v>0.46896257317859302</v>
          </cell>
        </row>
        <row r="33">
          <cell r="K33">
            <v>0.29500798072394724</v>
          </cell>
        </row>
        <row r="34">
          <cell r="K34">
            <v>0.16268369820956866</v>
          </cell>
        </row>
        <row r="35">
          <cell r="K35">
            <v>0.19515469582189846</v>
          </cell>
        </row>
        <row r="36">
          <cell r="K36">
            <v>0.31964826884546299</v>
          </cell>
        </row>
        <row r="37">
          <cell r="K37">
            <v>0.73746350428175578</v>
          </cell>
        </row>
        <row r="38">
          <cell r="K38">
            <v>0.25401245373726217</v>
          </cell>
        </row>
        <row r="39">
          <cell r="K39">
            <v>0.54446184486811255</v>
          </cell>
        </row>
        <row r="40">
          <cell r="K40">
            <v>0.3884812161478734</v>
          </cell>
        </row>
        <row r="41">
          <cell r="K41">
            <v>0.4314322701305639</v>
          </cell>
        </row>
        <row r="42">
          <cell r="K42">
            <v>0.46044175888741845</v>
          </cell>
        </row>
        <row r="43">
          <cell r="K43">
            <v>0.30498838398906758</v>
          </cell>
        </row>
        <row r="44">
          <cell r="K44">
            <v>0.82258039630652591</v>
          </cell>
        </row>
        <row r="45">
          <cell r="K45">
            <v>0.29645203833852479</v>
          </cell>
        </row>
        <row r="46">
          <cell r="K46">
            <v>0.80845313980327604</v>
          </cell>
        </row>
        <row r="47">
          <cell r="K47">
            <v>0.8964748016370695</v>
          </cell>
        </row>
        <row r="48">
          <cell r="K48">
            <v>0.82227077915695745</v>
          </cell>
        </row>
        <row r="49">
          <cell r="K49">
            <v>0.80360771099521966</v>
          </cell>
        </row>
        <row r="50">
          <cell r="K50">
            <v>0.89828582609608265</v>
          </cell>
        </row>
        <row r="51">
          <cell r="K51">
            <v>1.0735635359709474</v>
          </cell>
        </row>
        <row r="52">
          <cell r="K52">
            <v>0.95409499846104151</v>
          </cell>
        </row>
        <row r="53">
          <cell r="K53">
            <v>0.14754837225498593</v>
          </cell>
        </row>
        <row r="54">
          <cell r="K54">
            <v>0.97435336587735943</v>
          </cell>
        </row>
        <row r="55">
          <cell r="K55">
            <v>0.91245673927982818</v>
          </cell>
        </row>
        <row r="56">
          <cell r="K56">
            <v>1.1440082916349261</v>
          </cell>
        </row>
        <row r="57">
          <cell r="K57">
            <v>9.4921074004585868E-2</v>
          </cell>
        </row>
        <row r="58">
          <cell r="K58">
            <v>0.19964085495848763</v>
          </cell>
        </row>
        <row r="59">
          <cell r="K59">
            <v>0.4429447806894975</v>
          </cell>
        </row>
        <row r="60">
          <cell r="K60">
            <v>0.17652997245472818</v>
          </cell>
        </row>
        <row r="61">
          <cell r="K61">
            <v>0.5321834699604755</v>
          </cell>
        </row>
        <row r="62">
          <cell r="K62">
            <v>0.52026026235117195</v>
          </cell>
        </row>
        <row r="63">
          <cell r="K63">
            <v>0.26848236409418802</v>
          </cell>
        </row>
        <row r="64">
          <cell r="K64">
            <v>0.15194274848202791</v>
          </cell>
        </row>
        <row r="65">
          <cell r="K65">
            <v>0.12778461813204406</v>
          </cell>
        </row>
        <row r="66">
          <cell r="K66">
            <v>0.1350963985268005</v>
          </cell>
        </row>
        <row r="67">
          <cell r="K67">
            <v>0.15006776284649981</v>
          </cell>
        </row>
        <row r="68">
          <cell r="K68">
            <v>0.22391998584754172</v>
          </cell>
        </row>
        <row r="69">
          <cell r="K69">
            <v>0.14104311890007498</v>
          </cell>
        </row>
        <row r="70">
          <cell r="K70">
            <v>0.25376294481777711</v>
          </cell>
        </row>
        <row r="71">
          <cell r="K71">
            <v>0.17941808407681722</v>
          </cell>
        </row>
        <row r="72">
          <cell r="K72">
            <v>0.25561500924405661</v>
          </cell>
        </row>
      </sheetData>
      <sheetData sheetId="27" refreshError="1"/>
      <sheetData sheetId="28" refreshError="1">
        <row r="3">
          <cell r="J3">
            <v>0.21430803898288173</v>
          </cell>
        </row>
        <row r="4">
          <cell r="J4">
            <v>0.49557132690009553</v>
          </cell>
        </row>
        <row r="5">
          <cell r="J5">
            <v>0.6424125955980311</v>
          </cell>
        </row>
        <row r="6">
          <cell r="J6">
            <v>0.18473371411472378</v>
          </cell>
        </row>
        <row r="7">
          <cell r="J7">
            <v>0.28838308664292278</v>
          </cell>
        </row>
        <row r="8">
          <cell r="J8">
            <v>0.40822592610367281</v>
          </cell>
        </row>
        <row r="9">
          <cell r="J9">
            <v>0.18502876816101238</v>
          </cell>
        </row>
        <row r="10">
          <cell r="J10">
            <v>0.22534427849952776</v>
          </cell>
        </row>
        <row r="11">
          <cell r="J11">
            <v>1.1191653831985835</v>
          </cell>
        </row>
        <row r="12">
          <cell r="J12">
            <v>0.42847845297302756</v>
          </cell>
        </row>
        <row r="13">
          <cell r="J13">
            <v>0.2600025871018854</v>
          </cell>
        </row>
        <row r="14">
          <cell r="J14">
            <v>0.57332353124885038</v>
          </cell>
        </row>
        <row r="15">
          <cell r="J15">
            <v>0.53214001890106521</v>
          </cell>
        </row>
        <row r="16">
          <cell r="J16">
            <v>0.31688903717297201</v>
          </cell>
        </row>
        <row r="17">
          <cell r="J17">
            <v>0.97140604635128769</v>
          </cell>
        </row>
        <row r="18">
          <cell r="J18">
            <v>0.66749917873026055</v>
          </cell>
        </row>
        <row r="20">
          <cell r="J20">
            <v>0.14843223752924725</v>
          </cell>
        </row>
        <row r="21">
          <cell r="J21">
            <v>9.6240254340527492E-2</v>
          </cell>
        </row>
        <row r="22">
          <cell r="J22">
            <v>0.46139723186035886</v>
          </cell>
        </row>
        <row r="23">
          <cell r="J23">
            <v>0.2621704481963672</v>
          </cell>
        </row>
        <row r="24">
          <cell r="J24">
            <v>0.50238830450159044</v>
          </cell>
        </row>
        <row r="25">
          <cell r="J25">
            <v>1.0535508126504567</v>
          </cell>
        </row>
        <row r="26">
          <cell r="J26">
            <v>0.15178365451703599</v>
          </cell>
        </row>
        <row r="27">
          <cell r="J27">
            <v>0.30837911383131339</v>
          </cell>
        </row>
        <row r="28">
          <cell r="J28">
            <v>0.25571691717933009</v>
          </cell>
        </row>
        <row r="29">
          <cell r="J29">
            <v>0.53695880825488129</v>
          </cell>
        </row>
        <row r="31">
          <cell r="J31">
            <v>0.77645739963826177</v>
          </cell>
        </row>
        <row r="32">
          <cell r="J32">
            <v>0.10973114787425498</v>
          </cell>
        </row>
        <row r="33">
          <cell r="J33">
            <v>0.20360998860817542</v>
          </cell>
        </row>
        <row r="34">
          <cell r="J34">
            <v>0.15851547684546602</v>
          </cell>
        </row>
        <row r="35">
          <cell r="J35">
            <v>0.17959037490270938</v>
          </cell>
        </row>
        <row r="36">
          <cell r="J36">
            <v>0.17649307037330486</v>
          </cell>
        </row>
        <row r="37">
          <cell r="J37">
            <v>0.91617482214241774</v>
          </cell>
        </row>
        <row r="38">
          <cell r="J38">
            <v>0.15937773086945434</v>
          </cell>
        </row>
        <row r="39">
          <cell r="J39">
            <v>0.75155844773513092</v>
          </cell>
        </row>
        <row r="40">
          <cell r="J40">
            <v>0.45157689875444229</v>
          </cell>
        </row>
        <row r="41">
          <cell r="J41">
            <v>0.41916765954510038</v>
          </cell>
        </row>
        <row r="42">
          <cell r="J42">
            <v>0.63374934152689233</v>
          </cell>
        </row>
        <row r="43">
          <cell r="J43">
            <v>0.20989211316700157</v>
          </cell>
        </row>
        <row r="44">
          <cell r="J44">
            <v>0.98265967429885281</v>
          </cell>
        </row>
        <row r="45">
          <cell r="J45">
            <v>0.20401742507599352</v>
          </cell>
        </row>
        <row r="46">
          <cell r="J46">
            <v>0.97609663945280933</v>
          </cell>
        </row>
        <row r="47">
          <cell r="J47">
            <v>0.85670747112994106</v>
          </cell>
        </row>
        <row r="48">
          <cell r="J48">
            <v>1.040450939229639</v>
          </cell>
        </row>
        <row r="49">
          <cell r="J49">
            <v>1.0538116877764983</v>
          </cell>
        </row>
        <row r="50">
          <cell r="J50">
            <v>0.99197298388727684</v>
          </cell>
        </row>
        <row r="51">
          <cell r="J51">
            <v>0.92352910394801113</v>
          </cell>
        </row>
        <row r="52">
          <cell r="J52">
            <v>1.1853031512025163</v>
          </cell>
        </row>
        <row r="53">
          <cell r="J53">
            <v>0.20308471583009854</v>
          </cell>
        </row>
        <row r="54">
          <cell r="J54">
            <v>1.0505238440280387</v>
          </cell>
        </row>
        <row r="55">
          <cell r="J55">
            <v>1.1417273767847675</v>
          </cell>
        </row>
        <row r="56">
          <cell r="J56">
            <v>1.4846288118818125</v>
          </cell>
        </row>
        <row r="57">
          <cell r="J57">
            <v>0.10451904847690471</v>
          </cell>
        </row>
        <row r="58">
          <cell r="J58">
            <v>0.27478450407610189</v>
          </cell>
        </row>
        <row r="59">
          <cell r="J59">
            <v>0.43895995427650514</v>
          </cell>
        </row>
        <row r="60">
          <cell r="J60">
            <v>0.1336361513784079</v>
          </cell>
        </row>
        <row r="61">
          <cell r="J61">
            <v>0.74147636120569171</v>
          </cell>
        </row>
        <row r="62">
          <cell r="J62">
            <v>1.0679235821823498</v>
          </cell>
        </row>
        <row r="63">
          <cell r="J63">
            <v>0.55416209346172718</v>
          </cell>
        </row>
        <row r="64">
          <cell r="J64">
            <v>0.16730648763561159</v>
          </cell>
        </row>
        <row r="65">
          <cell r="J65">
            <v>8.7941000175713172E-2</v>
          </cell>
        </row>
        <row r="66">
          <cell r="J66">
            <v>0.21383777589651856</v>
          </cell>
        </row>
        <row r="67">
          <cell r="J67">
            <v>0.19278223093906643</v>
          </cell>
        </row>
        <row r="68">
          <cell r="J68">
            <v>0.24331749292329036</v>
          </cell>
        </row>
        <row r="69">
          <cell r="J69">
            <v>9.7065461596932662E-2</v>
          </cell>
        </row>
        <row r="70">
          <cell r="J70">
            <v>0.27942226538408066</v>
          </cell>
        </row>
        <row r="71">
          <cell r="J71">
            <v>0.12347500030888979</v>
          </cell>
        </row>
        <row r="72">
          <cell r="J72">
            <v>0.38615158796106774</v>
          </cell>
        </row>
      </sheetData>
      <sheetData sheetId="29" refreshError="1">
        <row r="3">
          <cell r="H3">
            <v>6.9705358189705705E-2</v>
          </cell>
        </row>
        <row r="4">
          <cell r="H4">
            <v>0.10595562288362144</v>
          </cell>
        </row>
        <row r="5">
          <cell r="H5">
            <v>0.27062692660168292</v>
          </cell>
        </row>
        <row r="6">
          <cell r="H6">
            <v>9.8938651422792415E-2</v>
          </cell>
        </row>
        <row r="7">
          <cell r="H7">
            <v>0.17708012311358218</v>
          </cell>
        </row>
        <row r="8">
          <cell r="H8">
            <v>0.27812522920131327</v>
          </cell>
        </row>
        <row r="9">
          <cell r="H9">
            <v>0.13615735428901182</v>
          </cell>
        </row>
        <row r="10">
          <cell r="H10">
            <v>0.13745802383461417</v>
          </cell>
        </row>
        <row r="11">
          <cell r="H11">
            <v>0.15837385490753911</v>
          </cell>
        </row>
        <row r="12">
          <cell r="H12">
            <v>0.22373766525023606</v>
          </cell>
        </row>
        <row r="13">
          <cell r="H13">
            <v>0.25031573554574021</v>
          </cell>
        </row>
        <row r="14">
          <cell r="H14">
            <v>0.19041965557341273</v>
          </cell>
        </row>
        <row r="15">
          <cell r="H15">
            <v>0.173318690628669</v>
          </cell>
        </row>
        <row r="16">
          <cell r="H16">
            <v>0.16036820241691843</v>
          </cell>
        </row>
        <row r="17">
          <cell r="H17">
            <v>0.18602628739373561</v>
          </cell>
        </row>
        <row r="18">
          <cell r="H18">
            <v>8.7231417084837282E-2</v>
          </cell>
        </row>
        <row r="19">
          <cell r="H19">
            <v>0.22351623159303879</v>
          </cell>
        </row>
        <row r="20">
          <cell r="H20">
            <v>0.42350548511183927</v>
          </cell>
        </row>
        <row r="21">
          <cell r="H21">
            <v>0.24197224030200462</v>
          </cell>
        </row>
        <row r="22">
          <cell r="H22">
            <v>0.21296931377262374</v>
          </cell>
        </row>
        <row r="23">
          <cell r="H23">
            <v>0.21396732729272347</v>
          </cell>
        </row>
        <row r="24">
          <cell r="H24">
            <v>0.184075369165634</v>
          </cell>
        </row>
        <row r="25">
          <cell r="H25">
            <v>0.16013494586004415</v>
          </cell>
        </row>
        <row r="26">
          <cell r="H26">
            <v>0.26695493740844317</v>
          </cell>
        </row>
        <row r="27">
          <cell r="H27">
            <v>0.16444008757961781</v>
          </cell>
        </row>
        <row r="28">
          <cell r="H28">
            <v>0.21641788788090252</v>
          </cell>
        </row>
        <row r="29">
          <cell r="H29">
            <v>0.15790063883643374</v>
          </cell>
        </row>
        <row r="30">
          <cell r="H30">
            <v>0.15631580448149646</v>
          </cell>
        </row>
        <row r="31">
          <cell r="H31">
            <v>0.1583310031620063</v>
          </cell>
        </row>
        <row r="32">
          <cell r="H32">
            <v>4.4727064400645188E-2</v>
          </cell>
        </row>
        <row r="33">
          <cell r="H33">
            <v>0.21662327105866924</v>
          </cell>
        </row>
        <row r="34">
          <cell r="H34">
            <v>0.16458700915264243</v>
          </cell>
        </row>
        <row r="35">
          <cell r="H35">
            <v>0.25265673618007278</v>
          </cell>
        </row>
        <row r="36">
          <cell r="H36">
            <v>0.21107112426035499</v>
          </cell>
        </row>
        <row r="37">
          <cell r="H37">
            <v>0.19014638546721413</v>
          </cell>
        </row>
        <row r="38">
          <cell r="H38">
            <v>0.29321726557574762</v>
          </cell>
        </row>
        <row r="39">
          <cell r="H39">
            <v>0.21627569072840447</v>
          </cell>
        </row>
        <row r="40">
          <cell r="H40">
            <v>0.21435875577145055</v>
          </cell>
        </row>
        <row r="41">
          <cell r="H41">
            <v>0.31878601316071808</v>
          </cell>
        </row>
        <row r="42">
          <cell r="H42">
            <v>0.20797806910071057</v>
          </cell>
        </row>
        <row r="43">
          <cell r="H43" t="str">
            <v>-</v>
          </cell>
        </row>
        <row r="44">
          <cell r="H44">
            <v>0.16234762424904423</v>
          </cell>
        </row>
        <row r="45">
          <cell r="H45">
            <v>0.23128702261451484</v>
          </cell>
        </row>
        <row r="46">
          <cell r="H46">
            <v>0.16137812160694898</v>
          </cell>
        </row>
        <row r="47">
          <cell r="H47">
            <v>0.1647317816569687</v>
          </cell>
        </row>
        <row r="48">
          <cell r="H48" t="str">
            <v>-</v>
          </cell>
        </row>
        <row r="49">
          <cell r="H49" t="str">
            <v>-</v>
          </cell>
        </row>
        <row r="50">
          <cell r="H50" t="str">
            <v>-</v>
          </cell>
        </row>
        <row r="51">
          <cell r="H51">
            <v>0.14486281676413254</v>
          </cell>
        </row>
        <row r="52">
          <cell r="H52">
            <v>0.29409447692019763</v>
          </cell>
        </row>
        <row r="53">
          <cell r="H53">
            <v>0.23464084975471852</v>
          </cell>
        </row>
        <row r="54">
          <cell r="H54">
            <v>0.84656241718720415</v>
          </cell>
        </row>
        <row r="55">
          <cell r="H55">
            <v>0.3384248851184164</v>
          </cell>
        </row>
        <row r="56">
          <cell r="H56">
            <v>0.1780737434852932</v>
          </cell>
        </row>
        <row r="57">
          <cell r="H57">
            <v>0.11567041198501871</v>
          </cell>
        </row>
        <row r="58">
          <cell r="H58">
            <v>0.41124210509594611</v>
          </cell>
        </row>
        <row r="59">
          <cell r="H59">
            <v>0.14263262460787729</v>
          </cell>
        </row>
        <row r="60">
          <cell r="H60">
            <v>6.9760480787166568E-2</v>
          </cell>
        </row>
        <row r="61">
          <cell r="H61">
            <v>0.19530545110275485</v>
          </cell>
        </row>
        <row r="62">
          <cell r="H62">
            <v>0.26757986968046904</v>
          </cell>
        </row>
        <row r="63">
          <cell r="H63">
            <v>0.11890385498249291</v>
          </cell>
        </row>
        <row r="64">
          <cell r="H64">
            <v>0.21260768261146415</v>
          </cell>
        </row>
        <row r="65">
          <cell r="H65">
            <v>0.10452724990343761</v>
          </cell>
        </row>
        <row r="66">
          <cell r="H66">
            <v>0.23347734217353702</v>
          </cell>
        </row>
        <row r="67">
          <cell r="H67">
            <v>0.22854816453821625</v>
          </cell>
        </row>
        <row r="68">
          <cell r="H68">
            <v>0.19308778986012359</v>
          </cell>
        </row>
        <row r="69">
          <cell r="H69">
            <v>0.21185552543053668</v>
          </cell>
        </row>
        <row r="70">
          <cell r="H70">
            <v>0.16845729531748285</v>
          </cell>
        </row>
        <row r="71">
          <cell r="H71">
            <v>0.27808063656437976</v>
          </cell>
        </row>
        <row r="72">
          <cell r="H72">
            <v>0.1814174693821384</v>
          </cell>
        </row>
      </sheetData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Заг тариф"/>
      <sheetName val="матер1"/>
      <sheetName val="Прибуд. терит"/>
      <sheetName val="Розр.1людгод"/>
      <sheetName val="Приб. підвалів"/>
      <sheetName val="мат сіль"/>
      <sheetName val="сіль"/>
      <sheetName val="то ліфтів"/>
      <sheetName val="матер. тепло"/>
      <sheetName val="ТО тепло"/>
      <sheetName val="мат.вода"/>
      <sheetName val="ТО вода"/>
      <sheetName val="мат. канал"/>
      <sheetName val="ТО злив.кан"/>
      <sheetName val="Дератизац"/>
      <sheetName val="Дезінсекц"/>
      <sheetName val="матеріали дим"/>
      <sheetName val="Димовентканали"/>
      <sheetName val="мат вода"/>
      <sheetName val="ПР вода"/>
      <sheetName val="мат тепло"/>
      <sheetName val="ПР тепло"/>
      <sheetName val="мат елкт"/>
      <sheetName val="ПР елект"/>
      <sheetName val="мат. рул.шиф"/>
      <sheetName val="ПР шиф.рул."/>
      <sheetName val="мат.кон.елем"/>
      <sheetName val="ПР кон.елем"/>
      <sheetName val="Осв. місць заг.кор."/>
      <sheetName val="ЗП НОВ в-во"/>
      <sheetName val="ЗП 92"/>
      <sheetName val="91"/>
      <sheetName val="92"/>
      <sheetName val="Утрмання"/>
      <sheetName val="прямі в-ти"/>
    </sheetNames>
    <sheetDataSet>
      <sheetData sheetId="0" refreshError="1"/>
      <sheetData sheetId="1" refreshError="1"/>
      <sheetData sheetId="2" refreshError="1"/>
      <sheetData sheetId="3" refreshError="1">
        <row r="3">
          <cell r="J3">
            <v>0.73573915695623449</v>
          </cell>
        </row>
        <row r="4">
          <cell r="J4">
            <v>0.98280489534316695</v>
          </cell>
        </row>
        <row r="5">
          <cell r="J5">
            <v>0.32695273221577864</v>
          </cell>
        </row>
        <row r="6">
          <cell r="J6">
            <v>0.41243400290187149</v>
          </cell>
        </row>
        <row r="8">
          <cell r="J8">
            <v>0.6363855201525902</v>
          </cell>
        </row>
        <row r="9">
          <cell r="J9">
            <v>0.7781237821240915</v>
          </cell>
        </row>
        <row r="10">
          <cell r="J10">
            <v>0.48236897041533638</v>
          </cell>
        </row>
        <row r="11">
          <cell r="J11">
            <v>0.47505871735414884</v>
          </cell>
        </row>
        <row r="12">
          <cell r="J12">
            <v>0.21429131823152076</v>
          </cell>
        </row>
        <row r="13">
          <cell r="J13">
            <v>0.50706434077624707</v>
          </cell>
        </row>
        <row r="14">
          <cell r="J14">
            <v>0.8587290492686469</v>
          </cell>
        </row>
        <row r="15">
          <cell r="J15">
            <v>0.96993764691228357</v>
          </cell>
        </row>
        <row r="16">
          <cell r="J16">
            <v>0.1604187425885498</v>
          </cell>
        </row>
        <row r="17">
          <cell r="J17">
            <v>1.1005168023574827</v>
          </cell>
        </row>
        <row r="18">
          <cell r="J18">
            <v>0.69466242232572617</v>
          </cell>
        </row>
        <row r="19">
          <cell r="J19">
            <v>1.1202245266853554</v>
          </cell>
        </row>
        <row r="20">
          <cell r="J20">
            <v>0.78596751822092459</v>
          </cell>
        </row>
        <row r="21">
          <cell r="J21">
            <v>0.71504064514418186</v>
          </cell>
        </row>
        <row r="22">
          <cell r="J22">
            <v>0.6007370749782599</v>
          </cell>
        </row>
        <row r="23">
          <cell r="J23">
            <v>0.92726982850750561</v>
          </cell>
        </row>
        <row r="24">
          <cell r="J24">
            <v>0.70938557920911083</v>
          </cell>
        </row>
        <row r="25">
          <cell r="J25">
            <v>1.2445563640701982</v>
          </cell>
        </row>
        <row r="26">
          <cell r="J26">
            <v>0.6185189518089157</v>
          </cell>
        </row>
        <row r="27">
          <cell r="J27">
            <v>1.0507392419575137</v>
          </cell>
        </row>
        <row r="28">
          <cell r="J28">
            <v>0.71539892744821942</v>
          </cell>
        </row>
        <row r="29">
          <cell r="J29">
            <v>0.74617555451032402</v>
          </cell>
        </row>
        <row r="30">
          <cell r="J30">
            <v>0.79222748631700457</v>
          </cell>
        </row>
        <row r="31">
          <cell r="J31">
            <v>1.4830801836681549</v>
          </cell>
        </row>
        <row r="32">
          <cell r="J32">
            <v>0.78759604600075928</v>
          </cell>
        </row>
        <row r="33">
          <cell r="J33">
            <v>0.30162712072212594</v>
          </cell>
        </row>
        <row r="34">
          <cell r="J34">
            <v>0.9155137720806662</v>
          </cell>
        </row>
        <row r="35">
          <cell r="J35">
            <v>0.59725362841125129</v>
          </cell>
        </row>
        <row r="36">
          <cell r="J36">
            <v>0.77498962360130519</v>
          </cell>
        </row>
      </sheetData>
      <sheetData sheetId="4" refreshError="1"/>
      <sheetData sheetId="5" refreshError="1">
        <row r="3">
          <cell r="J3">
            <v>3.8253575962600282E-2</v>
          </cell>
        </row>
        <row r="4">
          <cell r="J4">
            <v>2.6788017402922925E-2</v>
          </cell>
        </row>
        <row r="5">
          <cell r="J5">
            <v>4.9056606695582115E-2</v>
          </cell>
        </row>
        <row r="6">
          <cell r="J6">
            <v>3.3209684405676537E-2</v>
          </cell>
        </row>
        <row r="8">
          <cell r="J8">
            <v>0.10167596596644962</v>
          </cell>
        </row>
        <row r="9">
          <cell r="J9">
            <v>0.14328483494358413</v>
          </cell>
        </row>
        <row r="10">
          <cell r="J10">
            <v>8.8333573757415587E-2</v>
          </cell>
        </row>
        <row r="11">
          <cell r="J11">
            <v>8.5270963996093116E-2</v>
          </cell>
        </row>
        <row r="12">
          <cell r="J12">
            <v>6.4552721490314505E-2</v>
          </cell>
        </row>
        <row r="13">
          <cell r="J13">
            <v>8.2452309959733086E-2</v>
          </cell>
        </row>
        <row r="14">
          <cell r="J14">
            <v>9.0061521104657843E-2</v>
          </cell>
        </row>
        <row r="15">
          <cell r="J15">
            <v>0.17616531064955318</v>
          </cell>
        </row>
        <row r="16">
          <cell r="J16">
            <v>0.13170706849050556</v>
          </cell>
        </row>
        <row r="17">
          <cell r="J17">
            <v>6.4098752163044004E-2</v>
          </cell>
        </row>
        <row r="18">
          <cell r="J18">
            <v>4.200093033142209E-2</v>
          </cell>
        </row>
        <row r="19">
          <cell r="J19">
            <v>7.8142162862093162E-2</v>
          </cell>
        </row>
        <row r="20">
          <cell r="J20">
            <v>8.5133019349721034E-2</v>
          </cell>
        </row>
        <row r="21">
          <cell r="J21">
            <v>8.5522133198569647E-2</v>
          </cell>
        </row>
        <row r="22">
          <cell r="J22">
            <v>9.1892267695042024E-2</v>
          </cell>
        </row>
        <row r="23">
          <cell r="J23">
            <v>4.9341644465586532E-2</v>
          </cell>
        </row>
        <row r="24">
          <cell r="J24">
            <v>0.15425160523180528</v>
          </cell>
        </row>
        <row r="25">
          <cell r="J25">
            <v>0.13955649616886229</v>
          </cell>
        </row>
        <row r="26">
          <cell r="J26">
            <v>0.17099934299347361</v>
          </cell>
        </row>
        <row r="27">
          <cell r="J27">
            <v>0.16262769120223736</v>
          </cell>
        </row>
        <row r="28">
          <cell r="J28">
            <v>0.18139171599052883</v>
          </cell>
        </row>
        <row r="29">
          <cell r="J29">
            <v>9.1628002196148334E-2</v>
          </cell>
        </row>
        <row r="30">
          <cell r="J30">
            <v>0.1439838085778129</v>
          </cell>
        </row>
        <row r="31">
          <cell r="J31">
            <v>0.17824334612980849</v>
          </cell>
        </row>
        <row r="32">
          <cell r="J32">
            <v>9.5404960798633448E-2</v>
          </cell>
        </row>
        <row r="33">
          <cell r="J33">
            <v>9.6183058631166274E-2</v>
          </cell>
        </row>
        <row r="34">
          <cell r="J34">
            <v>0.18326734110078619</v>
          </cell>
        </row>
        <row r="35">
          <cell r="J35">
            <v>7.2289881398755099E-2</v>
          </cell>
        </row>
        <row r="36">
          <cell r="J36">
            <v>4.5738275540993051E-2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87"/>
  <sheetViews>
    <sheetView view="pageBreakPreview" zoomScale="85" zoomScaleSheetLayoutView="85" workbookViewId="0">
      <selection activeCell="B2" sqref="B2:T2"/>
    </sheetView>
  </sheetViews>
  <sheetFormatPr defaultRowHeight="15"/>
  <cols>
    <col min="2" max="2" width="25.85546875" customWidth="1"/>
  </cols>
  <sheetData>
    <row r="1" spans="1:21" ht="61.5" customHeight="1">
      <c r="A1" s="15"/>
      <c r="B1" s="4"/>
      <c r="C1" s="16"/>
      <c r="D1" s="17"/>
      <c r="E1" s="17"/>
      <c r="F1" s="5"/>
      <c r="G1" s="5"/>
      <c r="H1" s="5"/>
      <c r="I1" s="5"/>
      <c r="J1" s="5"/>
      <c r="K1" s="16"/>
      <c r="L1" s="16"/>
      <c r="M1" s="16"/>
      <c r="N1" s="16"/>
      <c r="O1" s="16"/>
      <c r="P1" s="17"/>
      <c r="Q1" s="118" t="s">
        <v>511</v>
      </c>
      <c r="R1" s="118"/>
      <c r="S1" s="118"/>
      <c r="T1" s="118"/>
      <c r="U1" s="118"/>
    </row>
    <row r="2" spans="1:21" ht="18.75">
      <c r="A2" s="7"/>
      <c r="B2" s="138" t="s">
        <v>133</v>
      </c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6"/>
    </row>
    <row r="3" spans="1:21" ht="16.5" thickBot="1">
      <c r="A3" s="127" t="s">
        <v>134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30"/>
      <c r="T3" s="23"/>
      <c r="U3" s="6"/>
    </row>
    <row r="4" spans="1:21" ht="15.75" customHeight="1" thickBot="1">
      <c r="A4" s="128" t="s">
        <v>0</v>
      </c>
      <c r="B4" s="132" t="s">
        <v>1</v>
      </c>
      <c r="C4" s="122" t="s">
        <v>3</v>
      </c>
      <c r="D4" s="122" t="s">
        <v>137</v>
      </c>
      <c r="E4" s="122" t="s">
        <v>5</v>
      </c>
      <c r="F4" s="130" t="s">
        <v>6</v>
      </c>
      <c r="G4" s="119" t="s">
        <v>7</v>
      </c>
      <c r="H4" s="120"/>
      <c r="I4" s="120"/>
      <c r="J4" s="120"/>
      <c r="K4" s="121"/>
      <c r="L4" s="122" t="s">
        <v>8</v>
      </c>
      <c r="M4" s="122" t="s">
        <v>9</v>
      </c>
      <c r="N4" s="124" t="s">
        <v>10</v>
      </c>
      <c r="O4" s="126" t="s">
        <v>11</v>
      </c>
      <c r="P4" s="126"/>
      <c r="Q4" s="126"/>
      <c r="R4" s="130" t="s">
        <v>12</v>
      </c>
      <c r="S4" s="134" t="s">
        <v>13</v>
      </c>
      <c r="T4" s="132" t="s">
        <v>2</v>
      </c>
      <c r="U4" s="136" t="s">
        <v>189</v>
      </c>
    </row>
    <row r="5" spans="1:21" ht="116.25" thickBot="1">
      <c r="A5" s="129"/>
      <c r="B5" s="133"/>
      <c r="C5" s="123"/>
      <c r="D5" s="123"/>
      <c r="E5" s="123"/>
      <c r="F5" s="131"/>
      <c r="G5" s="32" t="s">
        <v>14</v>
      </c>
      <c r="H5" s="32" t="s">
        <v>15</v>
      </c>
      <c r="I5" s="32" t="s">
        <v>16</v>
      </c>
      <c r="J5" s="32" t="s">
        <v>17</v>
      </c>
      <c r="K5" s="32" t="s">
        <v>18</v>
      </c>
      <c r="L5" s="123"/>
      <c r="M5" s="123"/>
      <c r="N5" s="125"/>
      <c r="O5" s="32" t="s">
        <v>19</v>
      </c>
      <c r="P5" s="32" t="s">
        <v>20</v>
      </c>
      <c r="Q5" s="32" t="s">
        <v>21</v>
      </c>
      <c r="R5" s="131"/>
      <c r="S5" s="135"/>
      <c r="T5" s="133"/>
      <c r="U5" s="137"/>
    </row>
    <row r="6" spans="1:21" ht="15.75" thickBot="1">
      <c r="A6" s="49"/>
      <c r="B6" s="34"/>
      <c r="C6" s="35" t="s">
        <v>22</v>
      </c>
      <c r="D6" s="35" t="s">
        <v>22</v>
      </c>
      <c r="E6" s="35" t="s">
        <v>22</v>
      </c>
      <c r="F6" s="35" t="s">
        <v>22</v>
      </c>
      <c r="G6" s="35" t="s">
        <v>22</v>
      </c>
      <c r="H6" s="35" t="s">
        <v>22</v>
      </c>
      <c r="I6" s="35" t="s">
        <v>22</v>
      </c>
      <c r="J6" s="35" t="s">
        <v>22</v>
      </c>
      <c r="K6" s="35" t="s">
        <v>22</v>
      </c>
      <c r="L6" s="35" t="s">
        <v>22</v>
      </c>
      <c r="M6" s="35" t="s">
        <v>22</v>
      </c>
      <c r="N6" s="35" t="s">
        <v>22</v>
      </c>
      <c r="O6" s="35" t="s">
        <v>22</v>
      </c>
      <c r="P6" s="35" t="s">
        <v>22</v>
      </c>
      <c r="Q6" s="35" t="s">
        <v>22</v>
      </c>
      <c r="R6" s="35" t="s">
        <v>22</v>
      </c>
      <c r="S6" s="36" t="s">
        <v>22</v>
      </c>
      <c r="T6" s="50" t="s">
        <v>22</v>
      </c>
      <c r="U6" s="50" t="s">
        <v>22</v>
      </c>
    </row>
    <row r="7" spans="1:21" ht="19.5" customHeight="1">
      <c r="A7" s="51">
        <v>1</v>
      </c>
      <c r="B7" s="52" t="s">
        <v>190</v>
      </c>
      <c r="C7" s="53">
        <v>0.83751979781532926</v>
      </c>
      <c r="D7" s="53">
        <v>6.0483121530669773E-2</v>
      </c>
      <c r="E7" s="53">
        <v>0</v>
      </c>
      <c r="F7" s="53">
        <v>0</v>
      </c>
      <c r="G7" s="53">
        <v>0.24744131780461587</v>
      </c>
      <c r="H7" s="53">
        <v>0.35516743222522668</v>
      </c>
      <c r="I7" s="53">
        <v>0.118870414604343</v>
      </c>
      <c r="J7" s="53">
        <v>0.56718687524363909</v>
      </c>
      <c r="K7" s="53">
        <v>0.3060505200238301</v>
      </c>
      <c r="L7" s="53">
        <v>9.9811008740845735E-3</v>
      </c>
      <c r="M7" s="53">
        <v>1.9194424757854951E-2</v>
      </c>
      <c r="N7" s="53">
        <v>0.26213082059268467</v>
      </c>
      <c r="O7" s="53">
        <v>0.25549599606767409</v>
      </c>
      <c r="P7" s="53">
        <v>0.31261038356713605</v>
      </c>
      <c r="Q7" s="53">
        <v>0</v>
      </c>
      <c r="R7" s="53">
        <v>3.5947177012905611E-2</v>
      </c>
      <c r="S7" s="53">
        <v>0.32406433577447036</v>
      </c>
      <c r="T7" s="54">
        <f t="shared" ref="T7:T38" si="0">SUM(C7:S7)</f>
        <v>3.7121437178944636</v>
      </c>
      <c r="U7" s="54">
        <f t="shared" ref="U7:U38" si="1">(T7*1.1)*1.2</f>
        <v>4.9000297076206927</v>
      </c>
    </row>
    <row r="8" spans="1:21" ht="15" customHeight="1">
      <c r="A8" s="55">
        <v>2</v>
      </c>
      <c r="B8" s="56" t="s">
        <v>191</v>
      </c>
      <c r="C8" s="57">
        <v>0.9610249580778043</v>
      </c>
      <c r="D8" s="57">
        <v>6.7091440373316297E-2</v>
      </c>
      <c r="E8" s="57">
        <v>0</v>
      </c>
      <c r="F8" s="57">
        <v>0</v>
      </c>
      <c r="G8" s="57">
        <v>0.19462877816030269</v>
      </c>
      <c r="H8" s="57">
        <v>0.24072718482930761</v>
      </c>
      <c r="I8" s="57">
        <v>9.7749325423118913E-2</v>
      </c>
      <c r="J8" s="57">
        <v>0.37327865317922715</v>
      </c>
      <c r="K8" s="57">
        <v>0.58597141872568514</v>
      </c>
      <c r="L8" s="57">
        <v>1.1071624896445467E-2</v>
      </c>
      <c r="M8" s="57">
        <v>2.1291586339318203E-2</v>
      </c>
      <c r="N8" s="57">
        <v>0.19587388110289974</v>
      </c>
      <c r="O8" s="57">
        <v>0.20096430935906245</v>
      </c>
      <c r="P8" s="57">
        <v>0.21188265239591308</v>
      </c>
      <c r="Q8" s="57">
        <v>7.3441842918965813E-2</v>
      </c>
      <c r="R8" s="57">
        <v>2.4087480955039379E-2</v>
      </c>
      <c r="S8" s="57">
        <v>0.19951251945276746</v>
      </c>
      <c r="T8" s="58">
        <f t="shared" si="0"/>
        <v>3.4585976561891734</v>
      </c>
      <c r="U8" s="58">
        <f t="shared" si="1"/>
        <v>4.5653489061697092</v>
      </c>
    </row>
    <row r="9" spans="1:21" ht="14.25" customHeight="1">
      <c r="A9" s="55">
        <v>3</v>
      </c>
      <c r="B9" s="56" t="s">
        <v>192</v>
      </c>
      <c r="C9" s="57">
        <v>0.52291682091924985</v>
      </c>
      <c r="D9" s="57">
        <v>3.7102055584501289E-2</v>
      </c>
      <c r="E9" s="57">
        <v>0.94489670861259056</v>
      </c>
      <c r="F9" s="57">
        <v>0.17066020425001063</v>
      </c>
      <c r="G9" s="57">
        <v>0.22441699578870483</v>
      </c>
      <c r="H9" s="57">
        <v>0.26891037152041458</v>
      </c>
      <c r="I9" s="57">
        <v>9.4979337550376616E-2</v>
      </c>
      <c r="J9" s="57">
        <v>0.38992623064181309</v>
      </c>
      <c r="K9" s="57">
        <v>0.17072949597952022</v>
      </c>
      <c r="L9" s="57">
        <v>6.1226892735193701E-3</v>
      </c>
      <c r="M9" s="57">
        <v>1.177440244907571E-2</v>
      </c>
      <c r="N9" s="57">
        <v>0.13486321727647704</v>
      </c>
      <c r="O9" s="57">
        <v>0.231722189253878</v>
      </c>
      <c r="P9" s="57">
        <v>0.23668885927826072</v>
      </c>
      <c r="Q9" s="57">
        <v>7.4725647196976136E-2</v>
      </c>
      <c r="R9" s="57">
        <v>1.3039183932005531E-2</v>
      </c>
      <c r="S9" s="57">
        <v>0.1089618564223457</v>
      </c>
      <c r="T9" s="58">
        <f t="shared" si="0"/>
        <v>3.6424362659297196</v>
      </c>
      <c r="U9" s="58">
        <f t="shared" si="1"/>
        <v>4.8080158710272309</v>
      </c>
    </row>
    <row r="10" spans="1:21" ht="24" customHeight="1">
      <c r="A10" s="51">
        <v>4</v>
      </c>
      <c r="B10" s="56" t="s">
        <v>193</v>
      </c>
      <c r="C10" s="57">
        <v>0.52291682091924985</v>
      </c>
      <c r="D10" s="57">
        <v>3.7102055584501289E-2</v>
      </c>
      <c r="E10" s="57">
        <v>0</v>
      </c>
      <c r="F10" s="57">
        <v>0</v>
      </c>
      <c r="G10" s="57">
        <v>0.22441699578870483</v>
      </c>
      <c r="H10" s="57">
        <v>0.26891037152041458</v>
      </c>
      <c r="I10" s="57">
        <v>9.4979337550376616E-2</v>
      </c>
      <c r="J10" s="57">
        <v>0.38992623064181309</v>
      </c>
      <c r="K10" s="57">
        <v>0.17072949597952022</v>
      </c>
      <c r="L10" s="57">
        <v>6.1226892735193701E-3</v>
      </c>
      <c r="M10" s="57">
        <v>1.177440244907571E-2</v>
      </c>
      <c r="N10" s="57">
        <v>0.13486321727647704</v>
      </c>
      <c r="O10" s="57">
        <v>0.231722189253878</v>
      </c>
      <c r="P10" s="57">
        <v>0.23668885927826072</v>
      </c>
      <c r="Q10" s="57">
        <v>7.4725647196976136E-2</v>
      </c>
      <c r="R10" s="57">
        <v>1.3039183932005531E-2</v>
      </c>
      <c r="S10" s="57">
        <v>0.1089618564223457</v>
      </c>
      <c r="T10" s="58">
        <f t="shared" si="0"/>
        <v>2.5268793530671187</v>
      </c>
      <c r="U10" s="58">
        <f t="shared" si="1"/>
        <v>3.3354807460485967</v>
      </c>
    </row>
    <row r="11" spans="1:21" ht="18.75" customHeight="1">
      <c r="A11" s="55">
        <v>5</v>
      </c>
      <c r="B11" s="56" t="s">
        <v>194</v>
      </c>
      <c r="C11" s="57">
        <v>0.5597905073763485</v>
      </c>
      <c r="D11" s="57">
        <v>3.6918316789743701E-2</v>
      </c>
      <c r="E11" s="57">
        <v>0.85519348010710627</v>
      </c>
      <c r="F11" s="57">
        <v>0.19121417983152339</v>
      </c>
      <c r="G11" s="57">
        <v>0.22330562587456565</v>
      </c>
      <c r="H11" s="57">
        <v>0.26757865911843071</v>
      </c>
      <c r="I11" s="57">
        <v>9.4508975767627568E-2</v>
      </c>
      <c r="J11" s="57">
        <v>0.39184116290625631</v>
      </c>
      <c r="K11" s="57">
        <v>0.1778496214517872</v>
      </c>
      <c r="L11" s="57">
        <v>6.0923681624631514E-3</v>
      </c>
      <c r="M11" s="57">
        <v>1.1716092620121445E-2</v>
      </c>
      <c r="N11" s="57">
        <v>0.13419534039986911</v>
      </c>
      <c r="O11" s="57">
        <v>0.23057464216783777</v>
      </c>
      <c r="P11" s="57">
        <v>0.23551671598185259</v>
      </c>
      <c r="Q11" s="57">
        <v>7.4355586828698639E-2</v>
      </c>
      <c r="R11" s="57">
        <v>1.9450672712852616E-2</v>
      </c>
      <c r="S11" s="57">
        <v>7.7280033510544466E-2</v>
      </c>
      <c r="T11" s="58">
        <f t="shared" si="0"/>
        <v>3.5873819816076291</v>
      </c>
      <c r="U11" s="58">
        <f t="shared" si="1"/>
        <v>4.7353442157220709</v>
      </c>
    </row>
    <row r="12" spans="1:21" ht="33.75" customHeight="1">
      <c r="A12" s="55">
        <v>6</v>
      </c>
      <c r="B12" s="56" t="s">
        <v>195</v>
      </c>
      <c r="C12" s="57">
        <v>0.5597905073763485</v>
      </c>
      <c r="D12" s="57">
        <v>3.6918316789743701E-2</v>
      </c>
      <c r="E12" s="57">
        <v>0</v>
      </c>
      <c r="F12" s="57">
        <v>0</v>
      </c>
      <c r="G12" s="57">
        <v>0.22330562587456565</v>
      </c>
      <c r="H12" s="57">
        <v>0.26757865911843071</v>
      </c>
      <c r="I12" s="57">
        <v>9.4508975767627568E-2</v>
      </c>
      <c r="J12" s="57">
        <v>0.39184116290625631</v>
      </c>
      <c r="K12" s="57">
        <v>0.1778496214517872</v>
      </c>
      <c r="L12" s="57">
        <v>6.0923681624631514E-3</v>
      </c>
      <c r="M12" s="57">
        <v>1.1716092620121445E-2</v>
      </c>
      <c r="N12" s="57">
        <v>0.13419534039986911</v>
      </c>
      <c r="O12" s="57">
        <v>0.23057464216783777</v>
      </c>
      <c r="P12" s="57">
        <v>0.23551671598185259</v>
      </c>
      <c r="Q12" s="57">
        <v>7.4355586828698639E-2</v>
      </c>
      <c r="R12" s="57">
        <v>1.9450672712852616E-2</v>
      </c>
      <c r="S12" s="57">
        <v>7.7280033510544466E-2</v>
      </c>
      <c r="T12" s="58">
        <f t="shared" si="0"/>
        <v>2.5409743216689993</v>
      </c>
      <c r="U12" s="58">
        <f t="shared" si="1"/>
        <v>3.3540861046030792</v>
      </c>
    </row>
    <row r="13" spans="1:21" ht="19.5" customHeight="1">
      <c r="A13" s="51">
        <v>7</v>
      </c>
      <c r="B13" s="56" t="s">
        <v>196</v>
      </c>
      <c r="C13" s="57">
        <v>0.57131816998414442</v>
      </c>
      <c r="D13" s="57">
        <v>3.862629028201009E-2</v>
      </c>
      <c r="E13" s="57">
        <v>0.95051111917112718</v>
      </c>
      <c r="F13" s="57">
        <v>0.21530117035869595</v>
      </c>
      <c r="G13" s="57">
        <v>0.22171631168988545</v>
      </c>
      <c r="H13" s="57">
        <v>0.26567424423058766</v>
      </c>
      <c r="I13" s="57">
        <v>9.3836335053006883E-2</v>
      </c>
      <c r="J13" s="57">
        <v>0.36185525880467667</v>
      </c>
      <c r="K13" s="57">
        <v>0.17430317527881103</v>
      </c>
      <c r="L13" s="57">
        <v>6.3742229226862795E-3</v>
      </c>
      <c r="M13" s="57">
        <v>1.2258121005165922E-2</v>
      </c>
      <c r="N13" s="57">
        <v>0.1332402432894394</v>
      </c>
      <c r="O13" s="57">
        <v>0.22893359283023287</v>
      </c>
      <c r="P13" s="57">
        <v>0.23384049284160127</v>
      </c>
      <c r="Q13" s="57">
        <v>7.3826382119259515E-2</v>
      </c>
      <c r="R13" s="57">
        <v>1.8731754633197147E-2</v>
      </c>
      <c r="S13" s="57">
        <v>0.11180337390187665</v>
      </c>
      <c r="T13" s="58">
        <f t="shared" si="0"/>
        <v>3.7121502583964046</v>
      </c>
      <c r="U13" s="58">
        <f t="shared" si="1"/>
        <v>4.9000383410832535</v>
      </c>
    </row>
    <row r="14" spans="1:21" ht="30" customHeight="1">
      <c r="A14" s="55">
        <v>8</v>
      </c>
      <c r="B14" s="56" t="s">
        <v>197</v>
      </c>
      <c r="C14" s="57">
        <v>0.57131816998414442</v>
      </c>
      <c r="D14" s="57">
        <v>3.862629028201009E-2</v>
      </c>
      <c r="E14" s="57">
        <v>0</v>
      </c>
      <c r="F14" s="57">
        <v>0</v>
      </c>
      <c r="G14" s="57">
        <v>0.22171631168988545</v>
      </c>
      <c r="H14" s="57">
        <v>0.26567424423058766</v>
      </c>
      <c r="I14" s="57">
        <v>9.3836335053006883E-2</v>
      </c>
      <c r="J14" s="57">
        <v>0.36185525880467667</v>
      </c>
      <c r="K14" s="57">
        <v>0.17430317527881103</v>
      </c>
      <c r="L14" s="57">
        <v>6.3742229226862795E-3</v>
      </c>
      <c r="M14" s="57">
        <v>1.2258121005165922E-2</v>
      </c>
      <c r="N14" s="57">
        <v>0.1332402432894394</v>
      </c>
      <c r="O14" s="57">
        <v>0.22893359283023287</v>
      </c>
      <c r="P14" s="57">
        <v>0.23384049284160127</v>
      </c>
      <c r="Q14" s="57">
        <v>7.3826382119259515E-2</v>
      </c>
      <c r="R14" s="57">
        <v>1.8731754633197147E-2</v>
      </c>
      <c r="S14" s="57">
        <v>0.11180337390187665</v>
      </c>
      <c r="T14" s="58">
        <f t="shared" si="0"/>
        <v>2.5463379688665815</v>
      </c>
      <c r="U14" s="58">
        <f t="shared" si="1"/>
        <v>3.3611661189038879</v>
      </c>
    </row>
    <row r="15" spans="1:21" ht="21" customHeight="1">
      <c r="A15" s="55">
        <v>9</v>
      </c>
      <c r="B15" s="56" t="s">
        <v>198</v>
      </c>
      <c r="C15" s="57">
        <v>1.0236917156910339</v>
      </c>
      <c r="D15" s="57">
        <v>6.2133049014920519E-2</v>
      </c>
      <c r="E15" s="57">
        <v>0</v>
      </c>
      <c r="F15" s="57">
        <v>0</v>
      </c>
      <c r="G15" s="57">
        <v>0.24297698169515666</v>
      </c>
      <c r="H15" s="57">
        <v>0.34875950162311525</v>
      </c>
      <c r="I15" s="57">
        <v>0.11672575465436816</v>
      </c>
      <c r="J15" s="57">
        <v>0.42355361726926544</v>
      </c>
      <c r="K15" s="57">
        <v>0.27888573926315496</v>
      </c>
      <c r="L15" s="57">
        <v>1.0253376713004043E-2</v>
      </c>
      <c r="M15" s="57">
        <v>1.9718032140392389E-2</v>
      </c>
      <c r="N15" s="57">
        <v>0.23595133510906155</v>
      </c>
      <c r="O15" s="57">
        <v>0.25088633745775751</v>
      </c>
      <c r="P15" s="57">
        <v>0.30697026721173964</v>
      </c>
      <c r="Q15" s="57">
        <v>0</v>
      </c>
      <c r="R15" s="57">
        <v>5.9624645179782193E-2</v>
      </c>
      <c r="S15" s="57">
        <v>0.33187465324293963</v>
      </c>
      <c r="T15" s="58">
        <f t="shared" si="0"/>
        <v>3.712005006265692</v>
      </c>
      <c r="U15" s="58">
        <f t="shared" si="1"/>
        <v>4.8998466082707139</v>
      </c>
    </row>
    <row r="16" spans="1:21" ht="18" customHeight="1">
      <c r="A16" s="51">
        <v>10</v>
      </c>
      <c r="B16" s="56" t="s">
        <v>199</v>
      </c>
      <c r="C16" s="57">
        <v>0.45452515811533872</v>
      </c>
      <c r="D16" s="57">
        <v>3.3106213545816394E-2</v>
      </c>
      <c r="E16" s="57">
        <v>0.72640823202768934</v>
      </c>
      <c r="F16" s="57">
        <v>0.25466269140494019</v>
      </c>
      <c r="G16" s="57">
        <v>0.20171942293660469</v>
      </c>
      <c r="H16" s="57">
        <v>0.26027801620503527</v>
      </c>
      <c r="I16" s="57">
        <v>9.2028941853168775E-2</v>
      </c>
      <c r="J16" s="57">
        <v>0.43826148141709292</v>
      </c>
      <c r="K16" s="57">
        <v>0.14694362573239081</v>
      </c>
      <c r="L16" s="57">
        <v>5.4632837822733878E-3</v>
      </c>
      <c r="M16" s="57">
        <v>1.0506314965910361E-2</v>
      </c>
      <c r="N16" s="57">
        <v>0.13228714442160389</v>
      </c>
      <c r="O16" s="57">
        <v>0.20828576790105841</v>
      </c>
      <c r="P16" s="57">
        <v>0.22909085433360341</v>
      </c>
      <c r="Q16" s="57">
        <v>7.5392521308511276E-2</v>
      </c>
      <c r="R16" s="57">
        <v>3.0603182580703575E-2</v>
      </c>
      <c r="S16" s="57">
        <v>9.3689866249394571E-2</v>
      </c>
      <c r="T16" s="58">
        <f t="shared" si="0"/>
        <v>3.3932527187811354</v>
      </c>
      <c r="U16" s="58">
        <f t="shared" si="1"/>
        <v>4.4790935887910992</v>
      </c>
    </row>
    <row r="17" spans="1:21" ht="26.25">
      <c r="A17" s="55">
        <v>11</v>
      </c>
      <c r="B17" s="56" t="s">
        <v>200</v>
      </c>
      <c r="C17" s="57">
        <v>0.45452515811533872</v>
      </c>
      <c r="D17" s="57">
        <v>3.3106213545816394E-2</v>
      </c>
      <c r="E17" s="57">
        <v>0</v>
      </c>
      <c r="F17" s="57">
        <v>0</v>
      </c>
      <c r="G17" s="57">
        <v>0.20171942293660469</v>
      </c>
      <c r="H17" s="57">
        <v>0.26027801620503527</v>
      </c>
      <c r="I17" s="57">
        <v>9.2028941853168775E-2</v>
      </c>
      <c r="J17" s="57">
        <v>0.43826148141709292</v>
      </c>
      <c r="K17" s="57">
        <v>0.14694362573239081</v>
      </c>
      <c r="L17" s="57">
        <v>5.4632837822733878E-3</v>
      </c>
      <c r="M17" s="57">
        <v>1.0506314965910361E-2</v>
      </c>
      <c r="N17" s="57">
        <v>0.13228714442160389</v>
      </c>
      <c r="O17" s="57">
        <v>0.20828576790105841</v>
      </c>
      <c r="P17" s="57">
        <v>0.22909085433360341</v>
      </c>
      <c r="Q17" s="57">
        <v>7.5392521308511276E-2</v>
      </c>
      <c r="R17" s="57">
        <v>3.0603182580703575E-2</v>
      </c>
      <c r="S17" s="57">
        <v>9.3689866249394571E-2</v>
      </c>
      <c r="T17" s="58">
        <f t="shared" si="0"/>
        <v>2.4121817953485065</v>
      </c>
      <c r="U17" s="58">
        <f t="shared" si="1"/>
        <v>3.1840799698600288</v>
      </c>
    </row>
    <row r="18" spans="1:21">
      <c r="A18" s="55">
        <v>12</v>
      </c>
      <c r="B18" s="56" t="s">
        <v>201</v>
      </c>
      <c r="C18" s="57">
        <v>0.48281785073499134</v>
      </c>
      <c r="D18" s="57">
        <v>4.2188122015683907E-2</v>
      </c>
      <c r="E18" s="57">
        <v>0.90253372659514075</v>
      </c>
      <c r="F18" s="57">
        <v>0.233811143753022</v>
      </c>
      <c r="G18" s="57">
        <v>0.22808039992152335</v>
      </c>
      <c r="H18" s="57">
        <v>0.27230987198442386</v>
      </c>
      <c r="I18" s="57">
        <v>9.6180043570929977E-2</v>
      </c>
      <c r="J18" s="57">
        <v>0.39701896801679076</v>
      </c>
      <c r="K18" s="57">
        <v>0.18841528332685595</v>
      </c>
      <c r="L18" s="57">
        <v>6.9620067693299545E-3</v>
      </c>
      <c r="M18" s="57">
        <v>1.3388474556403759E-2</v>
      </c>
      <c r="N18" s="57">
        <v>0.1322326296897125</v>
      </c>
      <c r="O18" s="57">
        <v>0.235504844051457</v>
      </c>
      <c r="P18" s="57">
        <v>0.23968102310739439</v>
      </c>
      <c r="Q18" s="57">
        <v>7.5670310918509953E-2</v>
      </c>
      <c r="R18" s="57">
        <v>2.8049148358215571E-2</v>
      </c>
      <c r="S18" s="57">
        <v>0.13737736328249006</v>
      </c>
      <c r="T18" s="58">
        <f t="shared" si="0"/>
        <v>3.7122212106528751</v>
      </c>
      <c r="U18" s="58">
        <f t="shared" si="1"/>
        <v>4.9001319980617959</v>
      </c>
    </row>
    <row r="19" spans="1:21" ht="26.25">
      <c r="A19" s="51">
        <v>13</v>
      </c>
      <c r="B19" s="56" t="s">
        <v>202</v>
      </c>
      <c r="C19" s="57">
        <v>0.48281785073499134</v>
      </c>
      <c r="D19" s="57">
        <v>4.2188122015683907E-2</v>
      </c>
      <c r="E19" s="57">
        <v>0</v>
      </c>
      <c r="F19" s="57">
        <v>0</v>
      </c>
      <c r="G19" s="57">
        <v>0.22808039992152335</v>
      </c>
      <c r="H19" s="57">
        <v>0.27230987198442386</v>
      </c>
      <c r="I19" s="57">
        <v>9.6180043570929977E-2</v>
      </c>
      <c r="J19" s="57">
        <v>0.39701896801679076</v>
      </c>
      <c r="K19" s="57">
        <v>0.18841528332685595</v>
      </c>
      <c r="L19" s="57">
        <v>6.9620067693299545E-3</v>
      </c>
      <c r="M19" s="57">
        <v>1.3388474556403759E-2</v>
      </c>
      <c r="N19" s="57">
        <v>0.1322326296897125</v>
      </c>
      <c r="O19" s="57">
        <v>0.235504844051457</v>
      </c>
      <c r="P19" s="57">
        <v>0.23968102310739439</v>
      </c>
      <c r="Q19" s="57">
        <v>7.5670310918509953E-2</v>
      </c>
      <c r="R19" s="57">
        <v>2.8049148358215571E-2</v>
      </c>
      <c r="S19" s="57">
        <v>0.13737736328249006</v>
      </c>
      <c r="T19" s="58">
        <f t="shared" si="0"/>
        <v>2.5758763403047125</v>
      </c>
      <c r="U19" s="58">
        <f t="shared" si="1"/>
        <v>3.400156769202221</v>
      </c>
    </row>
    <row r="20" spans="1:21">
      <c r="A20" s="55">
        <v>14</v>
      </c>
      <c r="B20" s="56" t="s">
        <v>203</v>
      </c>
      <c r="C20" s="57">
        <v>0.45310677278600375</v>
      </c>
      <c r="D20" s="57">
        <v>2.4871646770680097E-2</v>
      </c>
      <c r="E20" s="57">
        <v>1.1358185448668237</v>
      </c>
      <c r="F20" s="57">
        <v>0.25052724864313591</v>
      </c>
      <c r="G20" s="57">
        <v>0.26067630045841228</v>
      </c>
      <c r="H20" s="57">
        <v>0.24586916159821587</v>
      </c>
      <c r="I20" s="57">
        <v>9.6519974065469541E-2</v>
      </c>
      <c r="J20" s="57">
        <v>7.1120866580910561E-2</v>
      </c>
      <c r="K20" s="57">
        <v>0.19498672337851186</v>
      </c>
      <c r="L20" s="57">
        <v>7.253800977645445E-3</v>
      </c>
      <c r="M20" s="57">
        <v>1.3949617264702778E-2</v>
      </c>
      <c r="N20" s="57">
        <v>0.13787564319258258</v>
      </c>
      <c r="O20" s="57">
        <v>0.26916180219121</v>
      </c>
      <c r="P20" s="57">
        <v>0.27393481603513625</v>
      </c>
      <c r="Q20" s="57">
        <v>0</v>
      </c>
      <c r="R20" s="57">
        <v>2.2639209713032807E-2</v>
      </c>
      <c r="S20" s="57">
        <v>0.22243947546313114</v>
      </c>
      <c r="T20" s="58">
        <f t="shared" si="0"/>
        <v>3.6807516039856045</v>
      </c>
      <c r="U20" s="58">
        <f t="shared" si="1"/>
        <v>4.858592117260998</v>
      </c>
    </row>
    <row r="21" spans="1:21" ht="26.25">
      <c r="A21" s="55">
        <v>15</v>
      </c>
      <c r="B21" s="56" t="s">
        <v>204</v>
      </c>
      <c r="C21" s="57">
        <v>0.45310677278600375</v>
      </c>
      <c r="D21" s="57">
        <v>2.4871646770680097E-2</v>
      </c>
      <c r="E21" s="57">
        <v>0</v>
      </c>
      <c r="F21" s="57">
        <v>0</v>
      </c>
      <c r="G21" s="57">
        <v>0.26067630045841228</v>
      </c>
      <c r="H21" s="57">
        <v>0.24586916159821587</v>
      </c>
      <c r="I21" s="57">
        <v>9.6519974065469541E-2</v>
      </c>
      <c r="J21" s="57">
        <v>7.1120866580910561E-2</v>
      </c>
      <c r="K21" s="57">
        <v>0.19498672337851186</v>
      </c>
      <c r="L21" s="57">
        <v>7.253800977645445E-3</v>
      </c>
      <c r="M21" s="57">
        <v>1.3949617264702778E-2</v>
      </c>
      <c r="N21" s="57">
        <v>0.13787564319258258</v>
      </c>
      <c r="O21" s="57">
        <v>0.26916180219121</v>
      </c>
      <c r="P21" s="57">
        <v>0.27393481603513625</v>
      </c>
      <c r="Q21" s="57">
        <v>0</v>
      </c>
      <c r="R21" s="57">
        <v>2.2639209713032807E-2</v>
      </c>
      <c r="S21" s="57">
        <v>0.22243947546313114</v>
      </c>
      <c r="T21" s="58">
        <f t="shared" si="0"/>
        <v>2.2944058104756451</v>
      </c>
      <c r="U21" s="58">
        <f t="shared" si="1"/>
        <v>3.0286156698278517</v>
      </c>
    </row>
    <row r="22" spans="1:21">
      <c r="A22" s="51">
        <v>16</v>
      </c>
      <c r="B22" s="56" t="s">
        <v>205</v>
      </c>
      <c r="C22" s="57">
        <v>0.50526076622673921</v>
      </c>
      <c r="D22" s="57">
        <v>3.5192037722248791E-2</v>
      </c>
      <c r="E22" s="57">
        <v>0.69643821704258035</v>
      </c>
      <c r="F22" s="57">
        <v>0.23200372863409466</v>
      </c>
      <c r="G22" s="57">
        <v>0.20474780785968108</v>
      </c>
      <c r="H22" s="57">
        <v>0.26418553293599123</v>
      </c>
      <c r="I22" s="57">
        <v>9.3410559230105231E-2</v>
      </c>
      <c r="J22" s="57">
        <v>0.37343509571731509</v>
      </c>
      <c r="K22" s="57">
        <v>0.15515759068629972</v>
      </c>
      <c r="L22" s="57">
        <v>5.8074925629002169E-3</v>
      </c>
      <c r="M22" s="57">
        <v>1.1168254928654262E-2</v>
      </c>
      <c r="N22" s="57">
        <v>0.13427315245122787</v>
      </c>
      <c r="O22" s="57">
        <v>0.21141273242445582</v>
      </c>
      <c r="P22" s="57">
        <v>0.23253016265195309</v>
      </c>
      <c r="Q22" s="57">
        <v>7.652437847684733E-2</v>
      </c>
      <c r="R22" s="57">
        <v>1.9358453942969187E-2</v>
      </c>
      <c r="S22" s="57">
        <v>9.1213144758735432E-2</v>
      </c>
      <c r="T22" s="58">
        <f t="shared" si="0"/>
        <v>3.3421191082527986</v>
      </c>
      <c r="U22" s="58">
        <f t="shared" si="1"/>
        <v>4.4115972228936942</v>
      </c>
    </row>
    <row r="23" spans="1:21" ht="26.25">
      <c r="A23" s="55">
        <v>17</v>
      </c>
      <c r="B23" s="56" t="s">
        <v>206</v>
      </c>
      <c r="C23" s="57">
        <v>0.50526076622673921</v>
      </c>
      <c r="D23" s="57">
        <v>3.5192037722248791E-2</v>
      </c>
      <c r="E23" s="57">
        <v>0</v>
      </c>
      <c r="F23" s="57">
        <v>0</v>
      </c>
      <c r="G23" s="57">
        <v>0.20474780785968108</v>
      </c>
      <c r="H23" s="57">
        <v>0.26418553293599123</v>
      </c>
      <c r="I23" s="57">
        <v>9.3410559230105231E-2</v>
      </c>
      <c r="J23" s="57">
        <v>0.37343509571731509</v>
      </c>
      <c r="K23" s="57">
        <v>0.15515759068629972</v>
      </c>
      <c r="L23" s="57">
        <v>5.8074925629002169E-3</v>
      </c>
      <c r="M23" s="57">
        <v>1.1168254928654262E-2</v>
      </c>
      <c r="N23" s="57">
        <v>0.13427315245122787</v>
      </c>
      <c r="O23" s="57">
        <v>0.21141273242445582</v>
      </c>
      <c r="P23" s="57">
        <v>0.23253016265195309</v>
      </c>
      <c r="Q23" s="57">
        <v>7.652437847684733E-2</v>
      </c>
      <c r="R23" s="57">
        <v>1.9358453942969187E-2</v>
      </c>
      <c r="S23" s="57">
        <v>9.1213144758735432E-2</v>
      </c>
      <c r="T23" s="58">
        <f t="shared" si="0"/>
        <v>2.4136771625761235</v>
      </c>
      <c r="U23" s="58">
        <f t="shared" si="1"/>
        <v>3.1860538546004835</v>
      </c>
    </row>
    <row r="24" spans="1:21">
      <c r="A24" s="55">
        <v>18</v>
      </c>
      <c r="B24" s="56" t="s">
        <v>207</v>
      </c>
      <c r="C24" s="57">
        <v>0.53265640089110156</v>
      </c>
      <c r="D24" s="57">
        <v>3.5730563412526228E-2</v>
      </c>
      <c r="E24" s="57">
        <v>0.75689662316057826</v>
      </c>
      <c r="F24" s="57">
        <v>0.24998087701084459</v>
      </c>
      <c r="G24" s="57">
        <v>0.20788095847263119</v>
      </c>
      <c r="H24" s="57">
        <v>0.26822822854823541</v>
      </c>
      <c r="I24" s="57">
        <v>9.4839973073248249E-2</v>
      </c>
      <c r="J24" s="57">
        <v>0.45379504070103216</v>
      </c>
      <c r="K24" s="57">
        <v>0.15753188765897255</v>
      </c>
      <c r="L24" s="57">
        <v>5.8963616407836971E-3</v>
      </c>
      <c r="M24" s="57">
        <v>1.1339157001507109E-2</v>
      </c>
      <c r="N24" s="57">
        <v>0.13519180003838555</v>
      </c>
      <c r="O24" s="57">
        <v>0.21464787295712071</v>
      </c>
      <c r="P24" s="57">
        <v>0.23608845238046461</v>
      </c>
      <c r="Q24" s="57">
        <v>7.7695391763078339E-2</v>
      </c>
      <c r="R24" s="57">
        <v>2.4534092542075142E-2</v>
      </c>
      <c r="S24" s="57">
        <v>8.81029923088264E-2</v>
      </c>
      <c r="T24" s="58">
        <f t="shared" si="0"/>
        <v>3.5510366735614114</v>
      </c>
      <c r="U24" s="58">
        <f t="shared" si="1"/>
        <v>4.6873684091010634</v>
      </c>
    </row>
    <row r="25" spans="1:21" ht="26.25">
      <c r="A25" s="51">
        <v>19</v>
      </c>
      <c r="B25" s="56" t="s">
        <v>208</v>
      </c>
      <c r="C25" s="57">
        <v>0.53265640089110156</v>
      </c>
      <c r="D25" s="57">
        <v>3.5730563412526228E-2</v>
      </c>
      <c r="E25" s="57">
        <v>0</v>
      </c>
      <c r="F25" s="57">
        <v>0</v>
      </c>
      <c r="G25" s="57">
        <v>0.20788095847263119</v>
      </c>
      <c r="H25" s="57">
        <v>0.26822822854823541</v>
      </c>
      <c r="I25" s="57">
        <v>9.4839973073248249E-2</v>
      </c>
      <c r="J25" s="57">
        <v>0.45379504070103216</v>
      </c>
      <c r="K25" s="57">
        <v>0.15753188765897255</v>
      </c>
      <c r="L25" s="57">
        <v>5.8963616407836971E-3</v>
      </c>
      <c r="M25" s="57">
        <v>1.1339157001507109E-2</v>
      </c>
      <c r="N25" s="57">
        <v>0.13519180003838555</v>
      </c>
      <c r="O25" s="57">
        <v>0.21464787295712071</v>
      </c>
      <c r="P25" s="57">
        <v>0.23608845238046461</v>
      </c>
      <c r="Q25" s="57">
        <v>7.7695391763078339E-2</v>
      </c>
      <c r="R25" s="57">
        <v>2.4534092542075142E-2</v>
      </c>
      <c r="S25" s="57">
        <v>8.81029923088264E-2</v>
      </c>
      <c r="T25" s="58">
        <f t="shared" si="0"/>
        <v>2.5441591733899886</v>
      </c>
      <c r="U25" s="58">
        <f t="shared" si="1"/>
        <v>3.3582901088747854</v>
      </c>
    </row>
    <row r="26" spans="1:21">
      <c r="A26" s="55">
        <v>20</v>
      </c>
      <c r="B26" s="56" t="s">
        <v>209</v>
      </c>
      <c r="C26" s="57">
        <v>0.53534034230868655</v>
      </c>
      <c r="D26" s="57">
        <v>3.5167567776435503E-2</v>
      </c>
      <c r="E26" s="57">
        <v>0.71739965845081166</v>
      </c>
      <c r="F26" s="57">
        <v>0.25335576768043211</v>
      </c>
      <c r="G26" s="57">
        <v>0.20460544134475356</v>
      </c>
      <c r="H26" s="57">
        <v>0.26400183781362807</v>
      </c>
      <c r="I26" s="57">
        <v>9.3345608421039006E-2</v>
      </c>
      <c r="J26" s="57">
        <v>0.44761622485594882</v>
      </c>
      <c r="K26" s="57">
        <v>0.15504970554857117</v>
      </c>
      <c r="L26" s="57">
        <v>5.8034544611725823E-3</v>
      </c>
      <c r="M26" s="57">
        <v>1.1160489348408811E-2</v>
      </c>
      <c r="N26" s="57">
        <v>0.13306162390379436</v>
      </c>
      <c r="O26" s="57">
        <v>0.21126573161286616</v>
      </c>
      <c r="P26" s="57">
        <v>0.23236847833787741</v>
      </c>
      <c r="Q26" s="57">
        <v>7.6471169071654535E-2</v>
      </c>
      <c r="R26" s="57">
        <v>3.0487925604097108E-2</v>
      </c>
      <c r="S26" s="57">
        <v>0.10058369863151742</v>
      </c>
      <c r="T26" s="58">
        <f t="shared" si="0"/>
        <v>3.5070847251716954</v>
      </c>
      <c r="U26" s="58">
        <f t="shared" si="1"/>
        <v>4.629351837226638</v>
      </c>
    </row>
    <row r="27" spans="1:21" ht="26.25">
      <c r="A27" s="55">
        <v>21</v>
      </c>
      <c r="B27" s="56" t="s">
        <v>210</v>
      </c>
      <c r="C27" s="57">
        <v>0.53534034230868655</v>
      </c>
      <c r="D27" s="57">
        <v>3.5167567776435503E-2</v>
      </c>
      <c r="E27" s="57">
        <v>0</v>
      </c>
      <c r="F27" s="57">
        <v>0</v>
      </c>
      <c r="G27" s="57">
        <v>0.20460544134475356</v>
      </c>
      <c r="H27" s="57">
        <v>0.26400183781362807</v>
      </c>
      <c r="I27" s="57">
        <v>9.3345608421039006E-2</v>
      </c>
      <c r="J27" s="57">
        <v>0.44761622485594882</v>
      </c>
      <c r="K27" s="57">
        <v>0.15504970554857117</v>
      </c>
      <c r="L27" s="57">
        <v>5.8034544611725823E-3</v>
      </c>
      <c r="M27" s="57">
        <v>1.1160489348408811E-2</v>
      </c>
      <c r="N27" s="57">
        <v>0.13306162390379436</v>
      </c>
      <c r="O27" s="57">
        <v>0.21126573161286616</v>
      </c>
      <c r="P27" s="57">
        <v>0.23236847833787741</v>
      </c>
      <c r="Q27" s="57">
        <v>7.6471169071654535E-2</v>
      </c>
      <c r="R27" s="57">
        <v>3.0487925604097108E-2</v>
      </c>
      <c r="S27" s="57">
        <v>0.10058369863151742</v>
      </c>
      <c r="T27" s="58">
        <f t="shared" si="0"/>
        <v>2.5363292990404513</v>
      </c>
      <c r="U27" s="58">
        <f t="shared" si="1"/>
        <v>3.3479546747333959</v>
      </c>
    </row>
    <row r="28" spans="1:21">
      <c r="A28" s="51">
        <v>22</v>
      </c>
      <c r="B28" s="56" t="s">
        <v>211</v>
      </c>
      <c r="C28" s="57">
        <v>0.62931245446776918</v>
      </c>
      <c r="D28" s="57">
        <v>3.4628090999983652E-2</v>
      </c>
      <c r="E28" s="57">
        <v>0.94338635730146114</v>
      </c>
      <c r="F28" s="57">
        <v>0.17702435125752389</v>
      </c>
      <c r="G28" s="57">
        <v>0.22215852706816627</v>
      </c>
      <c r="H28" s="57">
        <v>0.26523962640803705</v>
      </c>
      <c r="I28" s="57">
        <v>9.3682827724003367E-2</v>
      </c>
      <c r="J28" s="57">
        <v>0.3776980375773617</v>
      </c>
      <c r="K28" s="57">
        <v>0.16795955724860287</v>
      </c>
      <c r="L28" s="57">
        <v>5.7144284322785286E-3</v>
      </c>
      <c r="M28" s="57">
        <v>1.0989285446689478E-2</v>
      </c>
      <c r="N28" s="57">
        <v>0.13302227491022267</v>
      </c>
      <c r="O28" s="57">
        <v>0.22939020314718706</v>
      </c>
      <c r="P28" s="57">
        <v>0.2334579520118821</v>
      </c>
      <c r="Q28" s="57">
        <v>7.3705609172162651E-2</v>
      </c>
      <c r="R28" s="57">
        <v>2.5053693753031781E-2</v>
      </c>
      <c r="S28" s="57">
        <v>9.0794079938726388E-2</v>
      </c>
      <c r="T28" s="58">
        <f t="shared" si="0"/>
        <v>3.7132173568650901</v>
      </c>
      <c r="U28" s="58">
        <f t="shared" si="1"/>
        <v>4.9014469110619192</v>
      </c>
    </row>
    <row r="29" spans="1:21" ht="26.25">
      <c r="A29" s="55">
        <v>23</v>
      </c>
      <c r="B29" s="56" t="s">
        <v>212</v>
      </c>
      <c r="C29" s="57">
        <v>0.62931245446776918</v>
      </c>
      <c r="D29" s="57">
        <v>3.4628090999983652E-2</v>
      </c>
      <c r="E29" s="57">
        <v>0</v>
      </c>
      <c r="F29" s="57">
        <v>0</v>
      </c>
      <c r="G29" s="57">
        <v>0.22215852706816627</v>
      </c>
      <c r="H29" s="57">
        <v>0.26523962640803705</v>
      </c>
      <c r="I29" s="57">
        <v>9.3682827724003367E-2</v>
      </c>
      <c r="J29" s="57">
        <v>0.3776980375773617</v>
      </c>
      <c r="K29" s="57">
        <v>0.16795955724860287</v>
      </c>
      <c r="L29" s="57">
        <v>5.7144284322785286E-3</v>
      </c>
      <c r="M29" s="57">
        <v>1.0989285446689478E-2</v>
      </c>
      <c r="N29" s="57">
        <v>0.13302227491022267</v>
      </c>
      <c r="O29" s="57">
        <v>0.22939020314718706</v>
      </c>
      <c r="P29" s="57">
        <v>0.2334579520118821</v>
      </c>
      <c r="Q29" s="57">
        <v>7.3705609172162651E-2</v>
      </c>
      <c r="R29" s="57">
        <v>2.5053693753031781E-2</v>
      </c>
      <c r="S29" s="57">
        <v>9.0794079938726388E-2</v>
      </c>
      <c r="T29" s="58">
        <f t="shared" si="0"/>
        <v>2.5928066483061052</v>
      </c>
      <c r="U29" s="58">
        <f t="shared" si="1"/>
        <v>3.4225047757640592</v>
      </c>
    </row>
    <row r="30" spans="1:21">
      <c r="A30" s="55">
        <v>24</v>
      </c>
      <c r="B30" s="56" t="s">
        <v>213</v>
      </c>
      <c r="C30" s="57">
        <v>0.97333088749762842</v>
      </c>
      <c r="D30" s="57">
        <v>5.7169201511580441E-2</v>
      </c>
      <c r="E30" s="57">
        <v>0</v>
      </c>
      <c r="F30" s="57">
        <v>0</v>
      </c>
      <c r="G30" s="57">
        <v>0.19528162301233382</v>
      </c>
      <c r="H30" s="57">
        <v>0.25242209442210961</v>
      </c>
      <c r="I30" s="57">
        <v>0.10313477758335343</v>
      </c>
      <c r="J30" s="57">
        <v>0.2954717932789046</v>
      </c>
      <c r="K30" s="57">
        <v>0.26106323688409161</v>
      </c>
      <c r="L30" s="57">
        <v>9.434228140632708E-3</v>
      </c>
      <c r="M30" s="57">
        <v>1.8142746424293667E-2</v>
      </c>
      <c r="N30" s="57">
        <v>0.15635873509037332</v>
      </c>
      <c r="O30" s="57">
        <v>0.20163840553357062</v>
      </c>
      <c r="P30" s="57">
        <v>0.22217624871662076</v>
      </c>
      <c r="Q30" s="57">
        <v>7.4259415749318575E-2</v>
      </c>
      <c r="R30" s="57">
        <v>4.1626745907623573E-2</v>
      </c>
      <c r="S30" s="57">
        <v>0.22757356913032242</v>
      </c>
      <c r="T30" s="58">
        <f t="shared" si="0"/>
        <v>3.0890837088827579</v>
      </c>
      <c r="U30" s="58">
        <f t="shared" si="1"/>
        <v>4.0775904957252411</v>
      </c>
    </row>
    <row r="31" spans="1:21">
      <c r="A31" s="51">
        <v>25</v>
      </c>
      <c r="B31" s="56" t="s">
        <v>214</v>
      </c>
      <c r="C31" s="57">
        <v>0.47750803701351091</v>
      </c>
      <c r="D31" s="57">
        <v>3.6953188640641073E-2</v>
      </c>
      <c r="E31" s="57">
        <v>0.86245036680218712</v>
      </c>
      <c r="F31" s="57">
        <v>0.23777867918680523</v>
      </c>
      <c r="G31" s="57">
        <v>0.22352816441349072</v>
      </c>
      <c r="H31" s="57">
        <v>0.26687486455343967</v>
      </c>
      <c r="I31" s="57">
        <v>9.4260395018672283E-2</v>
      </c>
      <c r="J31" s="57">
        <v>0.38748614269306902</v>
      </c>
      <c r="K31" s="57">
        <v>0.1642523640873256</v>
      </c>
      <c r="L31" s="57">
        <v>6.0981228168636549E-3</v>
      </c>
      <c r="M31" s="57">
        <v>1.1727159263199336E-2</v>
      </c>
      <c r="N31" s="57">
        <v>0.13384237521373765</v>
      </c>
      <c r="O31" s="57">
        <v>0.23080442475293944</v>
      </c>
      <c r="P31" s="57">
        <v>0.23489725183916396</v>
      </c>
      <c r="Q31" s="57">
        <v>7.4160014214428263E-2</v>
      </c>
      <c r="R31" s="57">
        <v>2.1231066126247249E-2</v>
      </c>
      <c r="S31" s="57">
        <v>1.5338821364650429E-2</v>
      </c>
      <c r="T31" s="58">
        <f t="shared" si="0"/>
        <v>3.4791914380003708</v>
      </c>
      <c r="U31" s="58">
        <f t="shared" si="1"/>
        <v>4.5925326981604897</v>
      </c>
    </row>
    <row r="32" spans="1:21" ht="26.25">
      <c r="A32" s="55">
        <v>26</v>
      </c>
      <c r="B32" s="56" t="s">
        <v>215</v>
      </c>
      <c r="C32" s="57">
        <v>0.47750803701351091</v>
      </c>
      <c r="D32" s="57">
        <v>3.6953188640641073E-2</v>
      </c>
      <c r="E32" s="57">
        <v>0</v>
      </c>
      <c r="F32" s="57">
        <v>0</v>
      </c>
      <c r="G32" s="57">
        <v>0.22352816441349072</v>
      </c>
      <c r="H32" s="57">
        <v>0.26687486455343967</v>
      </c>
      <c r="I32" s="57">
        <v>9.4260395018672283E-2</v>
      </c>
      <c r="J32" s="57">
        <v>0.38748614269306902</v>
      </c>
      <c r="K32" s="57">
        <v>0.1642523640873256</v>
      </c>
      <c r="L32" s="57">
        <v>6.0981228168636549E-3</v>
      </c>
      <c r="M32" s="57">
        <v>1.1727159263199336E-2</v>
      </c>
      <c r="N32" s="57">
        <v>0.13384237521373765</v>
      </c>
      <c r="O32" s="57">
        <v>0.23080442475293944</v>
      </c>
      <c r="P32" s="57">
        <v>0.23489725183916396</v>
      </c>
      <c r="Q32" s="57">
        <v>7.4160014214428263E-2</v>
      </c>
      <c r="R32" s="57">
        <v>2.1231066126247249E-2</v>
      </c>
      <c r="S32" s="57">
        <v>1.5338821364650429E-2</v>
      </c>
      <c r="T32" s="58">
        <f t="shared" si="0"/>
        <v>2.3789623920113794</v>
      </c>
      <c r="U32" s="58">
        <f t="shared" si="1"/>
        <v>3.140230357455021</v>
      </c>
    </row>
    <row r="33" spans="1:21">
      <c r="A33" s="55">
        <v>27</v>
      </c>
      <c r="B33" s="56" t="s">
        <v>216</v>
      </c>
      <c r="C33" s="57">
        <v>0.52657989655609461</v>
      </c>
      <c r="D33" s="57">
        <v>3.5437967447768552E-2</v>
      </c>
      <c r="E33" s="57">
        <v>0.72350678396884238</v>
      </c>
      <c r="F33" s="57">
        <v>0.17202627089063929</v>
      </c>
      <c r="G33" s="57">
        <v>0.24328362112784518</v>
      </c>
      <c r="H33" s="57">
        <v>0.29046130990661645</v>
      </c>
      <c r="I33" s="57">
        <v>0.10259114456227182</v>
      </c>
      <c r="J33" s="57">
        <v>0.36022917977457425</v>
      </c>
      <c r="K33" s="57">
        <v>0.15694678061458397</v>
      </c>
      <c r="L33" s="57">
        <v>5.8480766024839549E-3</v>
      </c>
      <c r="M33" s="57">
        <v>1.124630115862299E-2</v>
      </c>
      <c r="N33" s="57">
        <v>0.12254894446350803</v>
      </c>
      <c r="O33" s="57">
        <v>0.25120295857820529</v>
      </c>
      <c r="P33" s="57">
        <v>0.25565751040973617</v>
      </c>
      <c r="Q33" s="57">
        <v>6.9183676051299242E-2</v>
      </c>
      <c r="R33" s="57">
        <v>1.8551068521638035E-2</v>
      </c>
      <c r="S33" s="57">
        <v>9.9985807649829131E-2</v>
      </c>
      <c r="T33" s="58">
        <f t="shared" si="0"/>
        <v>3.4452872982845588</v>
      </c>
      <c r="U33" s="58">
        <f t="shared" si="1"/>
        <v>4.5477792337356178</v>
      </c>
    </row>
    <row r="34" spans="1:21" ht="26.25">
      <c r="A34" s="51">
        <v>28</v>
      </c>
      <c r="B34" s="56" t="s">
        <v>217</v>
      </c>
      <c r="C34" s="57">
        <v>0.52657989655609461</v>
      </c>
      <c r="D34" s="57">
        <v>3.5437967447768552E-2</v>
      </c>
      <c r="E34" s="57">
        <v>0</v>
      </c>
      <c r="F34" s="57">
        <v>0</v>
      </c>
      <c r="G34" s="57">
        <v>0.24328362112784518</v>
      </c>
      <c r="H34" s="57">
        <v>0.29046130990661645</v>
      </c>
      <c r="I34" s="57">
        <v>0.10259114456227182</v>
      </c>
      <c r="J34" s="57">
        <v>0.36022917977457425</v>
      </c>
      <c r="K34" s="57">
        <v>0.15694678061458397</v>
      </c>
      <c r="L34" s="57">
        <v>5.8480766024839549E-3</v>
      </c>
      <c r="M34" s="57">
        <v>1.124630115862299E-2</v>
      </c>
      <c r="N34" s="57">
        <v>0.12254894446350803</v>
      </c>
      <c r="O34" s="57">
        <v>0.25120295857820529</v>
      </c>
      <c r="P34" s="57">
        <v>0.25565751040973617</v>
      </c>
      <c r="Q34" s="57">
        <v>6.9183676051299242E-2</v>
      </c>
      <c r="R34" s="57">
        <v>1.8551068521638035E-2</v>
      </c>
      <c r="S34" s="57">
        <v>9.9985807649829131E-2</v>
      </c>
      <c r="T34" s="58">
        <f t="shared" si="0"/>
        <v>2.5497542434250771</v>
      </c>
      <c r="U34" s="58">
        <f t="shared" si="1"/>
        <v>3.3656756013211018</v>
      </c>
    </row>
    <row r="35" spans="1:21">
      <c r="A35" s="55">
        <v>29</v>
      </c>
      <c r="B35" s="56" t="s">
        <v>218</v>
      </c>
      <c r="C35" s="57">
        <v>0.41610129764848519</v>
      </c>
      <c r="D35" s="57">
        <v>3.8131712082510115E-2</v>
      </c>
      <c r="E35" s="57">
        <v>0.76406522707158364</v>
      </c>
      <c r="F35" s="57">
        <v>0.19437977996046951</v>
      </c>
      <c r="G35" s="57">
        <v>0.22424986046554976</v>
      </c>
      <c r="H35" s="57">
        <v>0.26773651228650003</v>
      </c>
      <c r="I35" s="57">
        <v>9.4564729620663021E-2</v>
      </c>
      <c r="J35" s="57">
        <v>0.38790004753323759</v>
      </c>
      <c r="K35" s="57">
        <v>0.16272894365605975</v>
      </c>
      <c r="L35" s="57">
        <v>6.2926061877294189E-3</v>
      </c>
      <c r="M35" s="57">
        <v>1.2101165745633496E-2</v>
      </c>
      <c r="N35" s="57">
        <v>0.13427450650262204</v>
      </c>
      <c r="O35" s="57">
        <v>0.23154961336296997</v>
      </c>
      <c r="P35" s="57">
        <v>0.23565565478913086</v>
      </c>
      <c r="Q35" s="57">
        <v>7.4399451556114618E-2</v>
      </c>
      <c r="R35" s="57">
        <v>3.4379376936012312E-2</v>
      </c>
      <c r="S35" s="57">
        <v>7.0126732819706064E-2</v>
      </c>
      <c r="T35" s="58">
        <f t="shared" si="0"/>
        <v>3.3486372182249777</v>
      </c>
      <c r="U35" s="58">
        <f t="shared" si="1"/>
        <v>4.4202011280569709</v>
      </c>
    </row>
    <row r="36" spans="1:21" ht="26.25">
      <c r="A36" s="55">
        <v>30</v>
      </c>
      <c r="B36" s="56" t="s">
        <v>219</v>
      </c>
      <c r="C36" s="57">
        <v>0.41610129764848519</v>
      </c>
      <c r="D36" s="57">
        <v>3.8131712082510115E-2</v>
      </c>
      <c r="E36" s="57">
        <v>0</v>
      </c>
      <c r="F36" s="57">
        <v>0</v>
      </c>
      <c r="G36" s="57">
        <v>0.22424986046554976</v>
      </c>
      <c r="H36" s="57">
        <v>0.26773651228650003</v>
      </c>
      <c r="I36" s="57">
        <v>9.4564729620663021E-2</v>
      </c>
      <c r="J36" s="57">
        <v>0.38790004753323759</v>
      </c>
      <c r="K36" s="57">
        <v>0.16272894365605975</v>
      </c>
      <c r="L36" s="57">
        <v>6.2926061877294189E-3</v>
      </c>
      <c r="M36" s="57">
        <v>1.2101165745633496E-2</v>
      </c>
      <c r="N36" s="57">
        <v>0.13427450650262204</v>
      </c>
      <c r="O36" s="57">
        <v>0.23154961336296997</v>
      </c>
      <c r="P36" s="57">
        <v>0.23565565478913086</v>
      </c>
      <c r="Q36" s="57">
        <v>7.4399451556114618E-2</v>
      </c>
      <c r="R36" s="57">
        <v>3.4379376936012312E-2</v>
      </c>
      <c r="S36" s="57">
        <v>7.0126732819706064E-2</v>
      </c>
      <c r="T36" s="58">
        <f t="shared" si="0"/>
        <v>2.3901922111929244</v>
      </c>
      <c r="U36" s="58">
        <f t="shared" si="1"/>
        <v>3.1550537187746603</v>
      </c>
    </row>
    <row r="37" spans="1:21">
      <c r="A37" s="51">
        <v>31</v>
      </c>
      <c r="B37" s="56" t="s">
        <v>220</v>
      </c>
      <c r="C37" s="57">
        <v>0.88777118146592704</v>
      </c>
      <c r="D37" s="57">
        <v>6.0053961986588911E-2</v>
      </c>
      <c r="E37" s="57">
        <v>0</v>
      </c>
      <c r="F37" s="57">
        <v>0</v>
      </c>
      <c r="G37" s="57">
        <v>0.2456855915714394</v>
      </c>
      <c r="H37" s="57">
        <v>0.35264733257711478</v>
      </c>
      <c r="I37" s="57">
        <v>0.11802696652088991</v>
      </c>
      <c r="J37" s="57">
        <v>0.58332385250105756</v>
      </c>
      <c r="K37" s="57">
        <v>0.33101544425283952</v>
      </c>
      <c r="L37" s="57">
        <v>9.910279716178973E-3</v>
      </c>
      <c r="M37" s="57">
        <v>1.90582302234211E-2</v>
      </c>
      <c r="N37" s="57">
        <v>0.25593301687117115</v>
      </c>
      <c r="O37" s="57">
        <v>0.25368311765776452</v>
      </c>
      <c r="P37" s="57">
        <v>0.31039224855208752</v>
      </c>
      <c r="Q37" s="57">
        <v>0</v>
      </c>
      <c r="R37" s="57">
        <v>3.244737535824236E-2</v>
      </c>
      <c r="S37" s="57">
        <v>0.16510827029457181</v>
      </c>
      <c r="T37" s="58">
        <f t="shared" si="0"/>
        <v>3.6250568695492946</v>
      </c>
      <c r="U37" s="58">
        <f t="shared" si="1"/>
        <v>4.7850750678050691</v>
      </c>
    </row>
    <row r="38" spans="1:21">
      <c r="A38" s="55">
        <v>32</v>
      </c>
      <c r="B38" s="56" t="s">
        <v>221</v>
      </c>
      <c r="C38" s="57">
        <v>0.51743819969468696</v>
      </c>
      <c r="D38" s="57">
        <v>3.6726307020317511E-2</v>
      </c>
      <c r="E38" s="57">
        <v>1.0332441626444688</v>
      </c>
      <c r="F38" s="57">
        <v>0.15807127851014857</v>
      </c>
      <c r="G38" s="57">
        <v>0.22335229793552566</v>
      </c>
      <c r="H38" s="57">
        <v>0.26666489395483733</v>
      </c>
      <c r="I38" s="57">
        <v>9.4186233251509627E-2</v>
      </c>
      <c r="J38" s="57">
        <v>0.39384284024851546</v>
      </c>
      <c r="K38" s="57">
        <v>0.16447119320474698</v>
      </c>
      <c r="L38" s="57">
        <v>6.0606821510776308E-3</v>
      </c>
      <c r="M38" s="57">
        <v>1.1655157982841599E-2</v>
      </c>
      <c r="N38" s="57">
        <v>0.13373707131526441</v>
      </c>
      <c r="O38" s="57">
        <v>0.23062283349178211</v>
      </c>
      <c r="P38" s="57">
        <v>0.23471244044202758</v>
      </c>
      <c r="Q38" s="57">
        <v>7.4101666933941504E-2</v>
      </c>
      <c r="R38" s="57">
        <v>2.5143500929719464E-2</v>
      </c>
      <c r="S38" s="57">
        <v>0.10546701820464531</v>
      </c>
      <c r="T38" s="58">
        <f t="shared" si="0"/>
        <v>3.7094977779160572</v>
      </c>
      <c r="U38" s="58">
        <f t="shared" si="1"/>
        <v>4.8965370668491959</v>
      </c>
    </row>
    <row r="39" spans="1:21" ht="26.25">
      <c r="A39" s="55">
        <v>33</v>
      </c>
      <c r="B39" s="56" t="s">
        <v>222</v>
      </c>
      <c r="C39" s="57">
        <v>0.51743819969468696</v>
      </c>
      <c r="D39" s="57">
        <v>3.6726307020317511E-2</v>
      </c>
      <c r="E39" s="57">
        <v>0</v>
      </c>
      <c r="F39" s="57">
        <v>0</v>
      </c>
      <c r="G39" s="57">
        <v>0.22335229793552566</v>
      </c>
      <c r="H39" s="57">
        <v>0.26666489395483733</v>
      </c>
      <c r="I39" s="57">
        <v>9.4186233251509627E-2</v>
      </c>
      <c r="J39" s="57">
        <v>0.39384284024851546</v>
      </c>
      <c r="K39" s="57">
        <v>0.16447119320474698</v>
      </c>
      <c r="L39" s="57">
        <v>6.0606821510776308E-3</v>
      </c>
      <c r="M39" s="57">
        <v>1.1655157982841599E-2</v>
      </c>
      <c r="N39" s="57">
        <v>0.13373707131526441</v>
      </c>
      <c r="O39" s="57">
        <v>0.23062283349178211</v>
      </c>
      <c r="P39" s="57">
        <v>0.23471244044202758</v>
      </c>
      <c r="Q39" s="57">
        <v>7.4101666933941504E-2</v>
      </c>
      <c r="R39" s="57">
        <v>2.5143500929719464E-2</v>
      </c>
      <c r="S39" s="57">
        <v>0.10546701820464531</v>
      </c>
      <c r="T39" s="58">
        <f t="shared" ref="T39:T70" si="2">SUM(C39:S39)</f>
        <v>2.5181823367614391</v>
      </c>
      <c r="U39" s="58">
        <f t="shared" ref="U39:U70" si="3">(T39*1.1)*1.2</f>
        <v>3.3240006845251</v>
      </c>
    </row>
    <row r="40" spans="1:21">
      <c r="A40" s="51">
        <v>34</v>
      </c>
      <c r="B40" s="56" t="s">
        <v>223</v>
      </c>
      <c r="C40" s="57">
        <v>0.88619505639956142</v>
      </c>
      <c r="D40" s="57">
        <v>6.6011743129063147E-2</v>
      </c>
      <c r="E40" s="57">
        <v>0</v>
      </c>
      <c r="F40" s="57">
        <v>0</v>
      </c>
      <c r="G40" s="57">
        <v>0.18530668418894522</v>
      </c>
      <c r="H40" s="57">
        <v>0.23952843391943579</v>
      </c>
      <c r="I40" s="57">
        <v>9.7866677692086332E-2</v>
      </c>
      <c r="J40" s="57">
        <v>0.27855293996264208</v>
      </c>
      <c r="K40" s="57">
        <v>0.31277911617732596</v>
      </c>
      <c r="L40" s="57">
        <v>1.0893450112544853E-2</v>
      </c>
      <c r="M40" s="57">
        <v>2.0948942524124714E-2</v>
      </c>
      <c r="N40" s="57">
        <v>0.14837196811778222</v>
      </c>
      <c r="O40" s="57">
        <v>0.19133876377201092</v>
      </c>
      <c r="P40" s="57">
        <v>0.21082753881359886</v>
      </c>
      <c r="Q40" s="57">
        <v>7.0466262467746107E-2</v>
      </c>
      <c r="R40" s="57">
        <v>5.7997656659688111E-2</v>
      </c>
      <c r="S40" s="57">
        <v>0.15279909072674999</v>
      </c>
      <c r="T40" s="58">
        <f t="shared" si="2"/>
        <v>2.929884324663306</v>
      </c>
      <c r="U40" s="58">
        <f t="shared" si="3"/>
        <v>3.8674473085555641</v>
      </c>
    </row>
    <row r="41" spans="1:21">
      <c r="A41" s="55">
        <v>35</v>
      </c>
      <c r="B41" s="56" t="s">
        <v>224</v>
      </c>
      <c r="C41" s="57">
        <v>0.60319966077600584</v>
      </c>
      <c r="D41" s="57">
        <v>1.4796570157737105E-2</v>
      </c>
      <c r="E41" s="57">
        <v>1.0909113223662557</v>
      </c>
      <c r="F41" s="57">
        <v>0.20129128474830954</v>
      </c>
      <c r="G41" s="57">
        <v>0.22276497033013548</v>
      </c>
      <c r="H41" s="57">
        <v>0.26596367146885541</v>
      </c>
      <c r="I41" s="57">
        <v>9.393856096271902E-2</v>
      </c>
      <c r="J41" s="57">
        <v>0.37650946926686096</v>
      </c>
      <c r="K41" s="57">
        <v>0.16403869945852864</v>
      </c>
      <c r="L41" s="57">
        <v>6.0121879956590704E-3</v>
      </c>
      <c r="M41" s="57">
        <v>1.1561899991652058E-2</v>
      </c>
      <c r="N41" s="57">
        <v>0.13338539607138505</v>
      </c>
      <c r="O41" s="57">
        <v>0.23001638727298329</v>
      </c>
      <c r="P41" s="57">
        <v>0.23409524018541816</v>
      </c>
      <c r="Q41" s="57">
        <v>0</v>
      </c>
      <c r="R41" s="57">
        <v>2.5122084752758317E-2</v>
      </c>
      <c r="S41" s="57">
        <v>4.0058448117539017E-2</v>
      </c>
      <c r="T41" s="58">
        <f t="shared" si="2"/>
        <v>3.7136658539228029</v>
      </c>
      <c r="U41" s="58">
        <f t="shared" si="3"/>
        <v>4.9020389271781006</v>
      </c>
    </row>
    <row r="42" spans="1:21" ht="26.25">
      <c r="A42" s="55">
        <v>36</v>
      </c>
      <c r="B42" s="56" t="s">
        <v>225</v>
      </c>
      <c r="C42" s="57">
        <v>0.60319966077600584</v>
      </c>
      <c r="D42" s="57">
        <v>1.4796570157737105E-2</v>
      </c>
      <c r="E42" s="57">
        <v>0</v>
      </c>
      <c r="F42" s="57">
        <v>0</v>
      </c>
      <c r="G42" s="57">
        <v>0.22276497033013548</v>
      </c>
      <c r="H42" s="57">
        <v>0.26596367146885541</v>
      </c>
      <c r="I42" s="57">
        <v>9.393856096271902E-2</v>
      </c>
      <c r="J42" s="57">
        <v>0.37650946926686096</v>
      </c>
      <c r="K42" s="57">
        <v>0.16403869945852864</v>
      </c>
      <c r="L42" s="57">
        <v>6.0121879956590704E-3</v>
      </c>
      <c r="M42" s="57">
        <v>1.1561899991652058E-2</v>
      </c>
      <c r="N42" s="57">
        <v>0.13338539607138505</v>
      </c>
      <c r="O42" s="57">
        <v>0.23001638727298329</v>
      </c>
      <c r="P42" s="57">
        <v>0.23409524018541816</v>
      </c>
      <c r="Q42" s="57">
        <v>0</v>
      </c>
      <c r="R42" s="57">
        <v>2.5122084752758317E-2</v>
      </c>
      <c r="S42" s="57">
        <v>4.0058448117539017E-2</v>
      </c>
      <c r="T42" s="58">
        <f t="shared" si="2"/>
        <v>2.4214632468082375</v>
      </c>
      <c r="U42" s="58">
        <f t="shared" si="3"/>
        <v>3.1963314857868736</v>
      </c>
    </row>
    <row r="43" spans="1:21">
      <c r="A43" s="51">
        <v>37</v>
      </c>
      <c r="B43" s="56" t="s">
        <v>226</v>
      </c>
      <c r="C43" s="57">
        <v>0.94905330669714327</v>
      </c>
      <c r="D43" s="57">
        <v>6.3655325158900669E-2</v>
      </c>
      <c r="E43" s="57">
        <v>0</v>
      </c>
      <c r="F43" s="57">
        <v>0</v>
      </c>
      <c r="G43" s="57">
        <v>0.32978832690669596</v>
      </c>
      <c r="H43" s="57">
        <v>0.30475263139426551</v>
      </c>
      <c r="I43" s="57">
        <v>9.6845794255504714E-2</v>
      </c>
      <c r="J43" s="57">
        <v>7.8665239514778079E-2</v>
      </c>
      <c r="K43" s="57">
        <v>0.79012740717172802</v>
      </c>
      <c r="L43" s="57">
        <v>1.0504587155963306E-2</v>
      </c>
      <c r="M43" s="57">
        <v>2.0201129146083279E-2</v>
      </c>
      <c r="N43" s="57">
        <v>0.1566125283795109</v>
      </c>
      <c r="O43" s="57">
        <v>0.34052355452233291</v>
      </c>
      <c r="P43" s="57">
        <v>0.26823641006825588</v>
      </c>
      <c r="Q43" s="57">
        <v>0</v>
      </c>
      <c r="R43" s="57">
        <v>8.3136695132722649E-2</v>
      </c>
      <c r="S43" s="57">
        <v>0.20796389084921194</v>
      </c>
      <c r="T43" s="58">
        <f t="shared" si="2"/>
        <v>3.7000668263530971</v>
      </c>
      <c r="U43" s="58">
        <f t="shared" si="3"/>
        <v>4.8840882107860883</v>
      </c>
    </row>
    <row r="44" spans="1:21">
      <c r="A44" s="55">
        <v>38</v>
      </c>
      <c r="B44" s="59" t="s">
        <v>227</v>
      </c>
      <c r="C44" s="57">
        <v>0.57657391912716804</v>
      </c>
      <c r="D44" s="57">
        <v>5.5719096548131827E-2</v>
      </c>
      <c r="E44" s="57">
        <v>0</v>
      </c>
      <c r="F44" s="57">
        <v>0</v>
      </c>
      <c r="G44" s="57">
        <v>0.18073582518382814</v>
      </c>
      <c r="H44" s="57">
        <v>0.23362011655919476</v>
      </c>
      <c r="I44" s="57">
        <v>9.54526536810925E-2</v>
      </c>
      <c r="J44" s="57">
        <v>0.31572252454582012</v>
      </c>
      <c r="K44" s="57">
        <v>0.34487003126948357</v>
      </c>
      <c r="L44" s="57">
        <v>9.1949275960857123E-3</v>
      </c>
      <c r="M44" s="57">
        <v>1.7682553069395601E-2</v>
      </c>
      <c r="N44" s="57">
        <v>6.4316514501437314E-2</v>
      </c>
      <c r="O44" s="57">
        <v>0.18661911474670373</v>
      </c>
      <c r="P44" s="57">
        <v>0.20562717079379117</v>
      </c>
      <c r="Q44" s="57">
        <v>6.8728109568581247E-2</v>
      </c>
      <c r="R44" s="57">
        <v>0.1051417920290927</v>
      </c>
      <c r="S44" s="57">
        <v>0.12430361679034671</v>
      </c>
      <c r="T44" s="58">
        <f t="shared" si="2"/>
        <v>2.5843079660101531</v>
      </c>
      <c r="U44" s="58">
        <f t="shared" si="3"/>
        <v>3.4112865151334022</v>
      </c>
    </row>
    <row r="45" spans="1:21">
      <c r="A45" s="55">
        <v>39</v>
      </c>
      <c r="B45" s="60" t="s">
        <v>228</v>
      </c>
      <c r="C45" s="57">
        <v>0.79485127921823051</v>
      </c>
      <c r="D45" s="57">
        <v>6.4419445169827949E-2</v>
      </c>
      <c r="E45" s="57">
        <v>0</v>
      </c>
      <c r="F45" s="57">
        <v>0</v>
      </c>
      <c r="G45" s="57">
        <v>0.22353763048177713</v>
      </c>
      <c r="H45" s="57">
        <v>0.32085702957100604</v>
      </c>
      <c r="I45" s="57">
        <v>0.1073871213215208</v>
      </c>
      <c r="J45" s="57">
        <v>0.23660775170895915</v>
      </c>
      <c r="K45" s="57">
        <v>0.3755823835156516</v>
      </c>
      <c r="L45" s="57">
        <v>1.0630684465691348E-2</v>
      </c>
      <c r="M45" s="57">
        <v>2.0443623972483362E-2</v>
      </c>
      <c r="N45" s="57">
        <v>0.21707407010868604</v>
      </c>
      <c r="O45" s="57">
        <v>0.23081419895947511</v>
      </c>
      <c r="P45" s="57">
        <v>0.28241113903934079</v>
      </c>
      <c r="Q45" s="57">
        <v>0</v>
      </c>
      <c r="R45" s="57">
        <v>6.9202864782267254E-2</v>
      </c>
      <c r="S45" s="57">
        <v>0.69028962541660877</v>
      </c>
      <c r="T45" s="58">
        <f t="shared" si="2"/>
        <v>3.6441088477315255</v>
      </c>
      <c r="U45" s="58">
        <f t="shared" si="3"/>
        <v>4.8102236790056141</v>
      </c>
    </row>
    <row r="46" spans="1:21">
      <c r="A46" s="51">
        <v>40</v>
      </c>
      <c r="B46" s="60" t="s">
        <v>229</v>
      </c>
      <c r="C46" s="57">
        <v>0.45917610935818504</v>
      </c>
      <c r="D46" s="57">
        <v>6.6008795826982963E-2</v>
      </c>
      <c r="E46" s="57">
        <v>0</v>
      </c>
      <c r="F46" s="57">
        <v>0</v>
      </c>
      <c r="G46" s="57">
        <v>0.23015394549861873</v>
      </c>
      <c r="H46" s="57">
        <v>0.33035382515944683</v>
      </c>
      <c r="I46" s="57">
        <v>0.11056558850793435</v>
      </c>
      <c r="J46" s="57">
        <v>0.24537621550830316</v>
      </c>
      <c r="K46" s="57">
        <v>0.38669895193753234</v>
      </c>
      <c r="L46" s="57">
        <v>1.0892963740171466E-2</v>
      </c>
      <c r="M46" s="57">
        <v>2.0948007192637435E-2</v>
      </c>
      <c r="N46" s="57">
        <v>0.22349907527104554</v>
      </c>
      <c r="O46" s="57">
        <v>0.2376458874200913</v>
      </c>
      <c r="P46" s="57">
        <v>0.29077000486484955</v>
      </c>
      <c r="Q46" s="57">
        <v>0</v>
      </c>
      <c r="R46" s="57">
        <v>5.2948099399206937E-2</v>
      </c>
      <c r="S46" s="57">
        <v>0.82962216680033818</v>
      </c>
      <c r="T46" s="58">
        <f t="shared" si="2"/>
        <v>3.4946596364853439</v>
      </c>
      <c r="U46" s="58">
        <f t="shared" si="3"/>
        <v>4.6129507201606543</v>
      </c>
    </row>
    <row r="47" spans="1:21">
      <c r="A47" s="55">
        <v>41</v>
      </c>
      <c r="B47" s="60" t="s">
        <v>230</v>
      </c>
      <c r="C47" s="57">
        <v>0.40093994309621522</v>
      </c>
      <c r="D47" s="57">
        <v>3.3827222519860707E-2</v>
      </c>
      <c r="E47" s="57">
        <v>0</v>
      </c>
      <c r="F47" s="57">
        <v>0</v>
      </c>
      <c r="G47" s="57">
        <v>0.19583474959052097</v>
      </c>
      <c r="H47" s="57">
        <v>0.23324772773860258</v>
      </c>
      <c r="I47" s="57">
        <v>9.7285929965475526E-2</v>
      </c>
      <c r="J47" s="57">
        <v>0.34477107116493128</v>
      </c>
      <c r="K47" s="57">
        <v>0.35627202058357604</v>
      </c>
      <c r="L47" s="57">
        <v>5.5822667831326826E-3</v>
      </c>
      <c r="M47" s="57">
        <v>1.0735128429101314E-2</v>
      </c>
      <c r="N47" s="57">
        <v>0.17418045989206066</v>
      </c>
      <c r="O47" s="57">
        <v>0.20220953741768474</v>
      </c>
      <c r="P47" s="57">
        <v>0.20529940253161669</v>
      </c>
      <c r="Q47" s="57">
        <v>0</v>
      </c>
      <c r="R47" s="57">
        <v>7.8294869072716156E-2</v>
      </c>
      <c r="S47" s="57">
        <v>0.15076832757332925</v>
      </c>
      <c r="T47" s="58">
        <f t="shared" si="2"/>
        <v>2.4892486563588236</v>
      </c>
      <c r="U47" s="58">
        <f t="shared" si="3"/>
        <v>3.2858082263936477</v>
      </c>
    </row>
    <row r="48" spans="1:21">
      <c r="A48" s="55">
        <v>42</v>
      </c>
      <c r="B48" s="60" t="s">
        <v>231</v>
      </c>
      <c r="C48" s="57">
        <v>0.79758824326450095</v>
      </c>
      <c r="D48" s="57">
        <v>9.1003433663358488E-2</v>
      </c>
      <c r="E48" s="57">
        <v>0</v>
      </c>
      <c r="F48" s="57">
        <v>0</v>
      </c>
      <c r="G48" s="57">
        <v>0.25283692426784815</v>
      </c>
      <c r="H48" s="57">
        <v>0.30113980382543531</v>
      </c>
      <c r="I48" s="57">
        <v>0.12560322087086184</v>
      </c>
      <c r="J48" s="57">
        <v>0.34727594176317289</v>
      </c>
      <c r="K48" s="57">
        <v>0.52281555545098257</v>
      </c>
      <c r="L48" s="57">
        <v>1.5017651673640171E-2</v>
      </c>
      <c r="M48" s="57">
        <v>2.8880099372384938E-2</v>
      </c>
      <c r="N48" s="57">
        <v>0.17410038131310165</v>
      </c>
      <c r="O48" s="57">
        <v>0.26106723962531331</v>
      </c>
      <c r="P48" s="57">
        <v>0.26505648052072428</v>
      </c>
      <c r="Q48" s="57">
        <v>0</v>
      </c>
      <c r="R48" s="57">
        <v>0.13127841318036351</v>
      </c>
      <c r="S48" s="57">
        <v>0.21730455674686189</v>
      </c>
      <c r="T48" s="58">
        <f t="shared" si="2"/>
        <v>3.5309679455385505</v>
      </c>
      <c r="U48" s="58">
        <f t="shared" si="3"/>
        <v>4.6608776881108867</v>
      </c>
    </row>
    <row r="49" spans="1:21">
      <c r="A49" s="51">
        <v>43</v>
      </c>
      <c r="B49" s="60" t="s">
        <v>232</v>
      </c>
      <c r="C49" s="57">
        <v>1.0166855755636044</v>
      </c>
      <c r="D49" s="57">
        <v>8.3286926594906552E-2</v>
      </c>
      <c r="E49" s="57">
        <v>0</v>
      </c>
      <c r="F49" s="57">
        <v>0</v>
      </c>
      <c r="G49" s="57">
        <v>0.24419235567779016</v>
      </c>
      <c r="H49" s="57">
        <v>0.3156443750888091</v>
      </c>
      <c r="I49" s="57">
        <v>0.12896617665244095</v>
      </c>
      <c r="J49" s="57">
        <v>0.45253782275571675</v>
      </c>
      <c r="K49" s="57">
        <v>0.34598981691182429</v>
      </c>
      <c r="L49" s="57">
        <v>1.3744251202621981E-2</v>
      </c>
      <c r="M49" s="57">
        <v>2.6431252312734577E-2</v>
      </c>
      <c r="N49" s="57">
        <v>0.13034716140905997</v>
      </c>
      <c r="O49" s="57">
        <v>0.25214127413948367</v>
      </c>
      <c r="P49" s="57">
        <v>0.27782307783431115</v>
      </c>
      <c r="Q49" s="57">
        <v>0</v>
      </c>
      <c r="R49" s="57">
        <v>0.1417950831255316</v>
      </c>
      <c r="S49" s="57">
        <v>0.28604610491445082</v>
      </c>
      <c r="T49" s="58">
        <f t="shared" si="2"/>
        <v>3.7156312541832857</v>
      </c>
      <c r="U49" s="58">
        <f t="shared" si="3"/>
        <v>4.9046332555219374</v>
      </c>
    </row>
    <row r="50" spans="1:21">
      <c r="A50" s="55">
        <v>44</v>
      </c>
      <c r="B50" s="60" t="s">
        <v>233</v>
      </c>
      <c r="C50" s="57">
        <v>0.41165214905894387</v>
      </c>
      <c r="D50" s="57">
        <v>0</v>
      </c>
      <c r="E50" s="57">
        <v>0</v>
      </c>
      <c r="F50" s="57">
        <v>0</v>
      </c>
      <c r="G50" s="57">
        <v>0.38313786344372941</v>
      </c>
      <c r="H50" s="57">
        <v>0.25351883623460902</v>
      </c>
      <c r="I50" s="57">
        <v>0.18127004882114811</v>
      </c>
      <c r="J50" s="57">
        <v>0.44060813246049357</v>
      </c>
      <c r="K50" s="57">
        <v>0.19506342905679463</v>
      </c>
      <c r="L50" s="57">
        <v>0</v>
      </c>
      <c r="M50" s="57">
        <v>0</v>
      </c>
      <c r="N50" s="57">
        <v>0.17588266511889591</v>
      </c>
      <c r="O50" s="57">
        <v>0.79121943675624973</v>
      </c>
      <c r="P50" s="57">
        <v>0.49091146760996612</v>
      </c>
      <c r="Q50" s="57">
        <v>0</v>
      </c>
      <c r="R50" s="57">
        <v>6.2872805461960182E-2</v>
      </c>
      <c r="S50" s="57">
        <v>8.0315533980582526E-2</v>
      </c>
      <c r="T50" s="58">
        <f t="shared" si="2"/>
        <v>3.466452368003373</v>
      </c>
      <c r="U50" s="58">
        <f t="shared" si="3"/>
        <v>4.5757171257644522</v>
      </c>
    </row>
    <row r="51" spans="1:21">
      <c r="A51" s="55">
        <v>45</v>
      </c>
      <c r="B51" s="60" t="s">
        <v>234</v>
      </c>
      <c r="C51" s="57">
        <v>0.44025945796741622</v>
      </c>
      <c r="D51" s="57">
        <v>0</v>
      </c>
      <c r="E51" s="57">
        <v>0</v>
      </c>
      <c r="F51" s="57">
        <v>0</v>
      </c>
      <c r="G51" s="57">
        <v>0.38443276278340011</v>
      </c>
      <c r="H51" s="57">
        <v>0.25437565933917927</v>
      </c>
      <c r="I51" s="57">
        <v>0.1818826911332673</v>
      </c>
      <c r="J51" s="57">
        <v>0.41686194453354802</v>
      </c>
      <c r="K51" s="57">
        <v>0.32407242648757922</v>
      </c>
      <c r="L51" s="57">
        <v>0</v>
      </c>
      <c r="M51" s="57">
        <v>0</v>
      </c>
      <c r="N51" s="57">
        <v>0.17647709957357208</v>
      </c>
      <c r="O51" s="57">
        <v>0.7938935382323643</v>
      </c>
      <c r="P51" s="57">
        <v>0.49257061173508926</v>
      </c>
      <c r="Q51" s="57">
        <v>0</v>
      </c>
      <c r="R51" s="57">
        <v>5.914246691721789E-2</v>
      </c>
      <c r="S51" s="57">
        <v>6.1655434062292902E-2</v>
      </c>
      <c r="T51" s="58">
        <f t="shared" si="2"/>
        <v>3.5856240927649266</v>
      </c>
      <c r="U51" s="58">
        <f t="shared" si="3"/>
        <v>4.7330238024497033</v>
      </c>
    </row>
    <row r="52" spans="1:21">
      <c r="A52" s="51">
        <v>46</v>
      </c>
      <c r="B52" s="60" t="s">
        <v>235</v>
      </c>
      <c r="C52" s="57">
        <v>0.3264198384005419</v>
      </c>
      <c r="D52" s="57">
        <v>0</v>
      </c>
      <c r="E52" s="57">
        <v>0</v>
      </c>
      <c r="F52" s="57">
        <v>0</v>
      </c>
      <c r="G52" s="57">
        <v>0.38049917292414454</v>
      </c>
      <c r="H52" s="57">
        <v>0.25177283873988032</v>
      </c>
      <c r="I52" s="57">
        <v>0.18002163250695288</v>
      </c>
      <c r="J52" s="57">
        <v>0.40311155528712667</v>
      </c>
      <c r="K52" s="57">
        <v>0.52207333560467073</v>
      </c>
      <c r="L52" s="57">
        <v>0</v>
      </c>
      <c r="M52" s="57">
        <v>0</v>
      </c>
      <c r="N52" s="57">
        <v>0.11644756799882823</v>
      </c>
      <c r="O52" s="57">
        <v>0.7857702670816199</v>
      </c>
      <c r="P52" s="57">
        <v>0.48753053463744567</v>
      </c>
      <c r="Q52" s="57">
        <v>0</v>
      </c>
      <c r="R52" s="57">
        <v>5.8537309837388037E-2</v>
      </c>
      <c r="S52" s="57">
        <v>7.5457759412304856E-2</v>
      </c>
      <c r="T52" s="58">
        <f t="shared" si="2"/>
        <v>3.5876418124309035</v>
      </c>
      <c r="U52" s="58">
        <f t="shared" si="3"/>
        <v>4.7356871924087924</v>
      </c>
    </row>
    <row r="53" spans="1:21">
      <c r="A53" s="55">
        <v>47</v>
      </c>
      <c r="B53" s="60" t="s">
        <v>236</v>
      </c>
      <c r="C53" s="57">
        <v>0.82578351900205293</v>
      </c>
      <c r="D53" s="57">
        <v>0</v>
      </c>
      <c r="E53" s="57">
        <v>0</v>
      </c>
      <c r="F53" s="57">
        <v>0</v>
      </c>
      <c r="G53" s="57">
        <v>0.26057091992999626</v>
      </c>
      <c r="H53" s="57">
        <v>0.17241740553511276</v>
      </c>
      <c r="I53" s="57">
        <v>6.1640610187328825E-2</v>
      </c>
      <c r="J53" s="57">
        <v>0.3908089473449079</v>
      </c>
      <c r="K53" s="57">
        <v>0.63787616608064235</v>
      </c>
      <c r="L53" s="57">
        <v>0</v>
      </c>
      <c r="M53" s="57">
        <v>0</v>
      </c>
      <c r="N53" s="57">
        <v>0.17942591514386219</v>
      </c>
      <c r="O53" s="57">
        <v>0.53810598265850862</v>
      </c>
      <c r="P53" s="57">
        <v>0.33386742716985568</v>
      </c>
      <c r="Q53" s="57">
        <v>0</v>
      </c>
      <c r="R53" s="57">
        <v>6.6811887120694857E-2</v>
      </c>
      <c r="S53" s="57">
        <v>8.6528747248798443E-2</v>
      </c>
      <c r="T53" s="58">
        <f t="shared" si="2"/>
        <v>3.5538375274217602</v>
      </c>
      <c r="U53" s="58">
        <f t="shared" si="3"/>
        <v>4.6910655361967235</v>
      </c>
    </row>
    <row r="54" spans="1:21">
      <c r="A54" s="55">
        <v>48</v>
      </c>
      <c r="B54" s="60" t="s">
        <v>237</v>
      </c>
      <c r="C54" s="57">
        <v>0.88933328908051912</v>
      </c>
      <c r="D54" s="57">
        <v>9.7110354106423824E-2</v>
      </c>
      <c r="E54" s="57">
        <v>0</v>
      </c>
      <c r="F54" s="57">
        <v>0</v>
      </c>
      <c r="G54" s="57">
        <v>0.34027183726340932</v>
      </c>
      <c r="H54" s="57">
        <v>0.28819811450154359</v>
      </c>
      <c r="I54" s="57">
        <v>6.4395715942868623E-2</v>
      </c>
      <c r="J54" s="57">
        <v>0.28296625583747764</v>
      </c>
      <c r="K54" s="57">
        <v>0.5886366900398996</v>
      </c>
      <c r="L54" s="57">
        <v>1.6025433471762742E-2</v>
      </c>
      <c r="M54" s="57">
        <v>3.0818141291851436E-2</v>
      </c>
      <c r="N54" s="57">
        <v>0.18744558545542356</v>
      </c>
      <c r="O54" s="57">
        <v>0.35134832277299854</v>
      </c>
      <c r="P54" s="57">
        <v>0.253665496729781</v>
      </c>
      <c r="Q54" s="57">
        <v>0</v>
      </c>
      <c r="R54" s="57">
        <v>7.2241064239314465E-2</v>
      </c>
      <c r="S54" s="57">
        <v>0.15452506980127165</v>
      </c>
      <c r="T54" s="58">
        <f t="shared" si="2"/>
        <v>3.6169813705345453</v>
      </c>
      <c r="U54" s="58">
        <f t="shared" si="3"/>
        <v>4.7744154091056004</v>
      </c>
    </row>
    <row r="55" spans="1:21">
      <c r="A55" s="51">
        <v>49</v>
      </c>
      <c r="B55" s="60" t="s">
        <v>238</v>
      </c>
      <c r="C55" s="57">
        <v>0.95407530837863752</v>
      </c>
      <c r="D55" s="57">
        <v>0</v>
      </c>
      <c r="E55" s="57">
        <v>0</v>
      </c>
      <c r="F55" s="57">
        <v>0</v>
      </c>
      <c r="G55" s="57">
        <v>0.43788423840591084</v>
      </c>
      <c r="H55" s="57">
        <v>0.37087233810900633</v>
      </c>
      <c r="I55" s="57">
        <v>8.2868653659450592E-2</v>
      </c>
      <c r="J55" s="57">
        <v>7.2769711706776707E-2</v>
      </c>
      <c r="K55" s="57">
        <v>0.58225622887846507</v>
      </c>
      <c r="L55" s="57">
        <v>0</v>
      </c>
      <c r="M55" s="57">
        <v>0</v>
      </c>
      <c r="N55" s="57">
        <v>0.16081155993751226</v>
      </c>
      <c r="O55" s="57">
        <v>0.45213819036557884</v>
      </c>
      <c r="P55" s="57">
        <v>0.32643348840942016</v>
      </c>
      <c r="Q55" s="57">
        <v>0</v>
      </c>
      <c r="R55" s="57">
        <v>0.1029346779735122</v>
      </c>
      <c r="S55" s="57">
        <v>8.1825815217391296E-2</v>
      </c>
      <c r="T55" s="58">
        <f t="shared" si="2"/>
        <v>3.624870211041662</v>
      </c>
      <c r="U55" s="58">
        <f t="shared" si="3"/>
        <v>4.7848286785749945</v>
      </c>
    </row>
    <row r="56" spans="1:21">
      <c r="A56" s="55">
        <v>50</v>
      </c>
      <c r="B56" s="60" t="s">
        <v>239</v>
      </c>
      <c r="C56" s="57">
        <v>0.61189139569503903</v>
      </c>
      <c r="D56" s="57">
        <v>6.592803866729495E-2</v>
      </c>
      <c r="E56" s="57">
        <v>0</v>
      </c>
      <c r="F56" s="57">
        <v>0</v>
      </c>
      <c r="G56" s="57">
        <v>0.4081466512164007</v>
      </c>
      <c r="H56" s="57">
        <v>0.30382528885770266</v>
      </c>
      <c r="I56" s="57">
        <v>7.2413324077911539E-2</v>
      </c>
      <c r="J56" s="57">
        <v>0.14828847581211363</v>
      </c>
      <c r="K56" s="57">
        <v>0.49741997516427</v>
      </c>
      <c r="L56" s="57">
        <v>2.4599229592105958E-2</v>
      </c>
      <c r="M56" s="57">
        <v>4.7306210754049921E-2</v>
      </c>
      <c r="N56" s="57">
        <v>0.18736315990819852</v>
      </c>
      <c r="O56" s="57">
        <v>0.63214888353788068</v>
      </c>
      <c r="P56" s="57">
        <v>0.39221626991095437</v>
      </c>
      <c r="Q56" s="57">
        <v>0</v>
      </c>
      <c r="R56" s="57">
        <v>8.1941855145302236E-2</v>
      </c>
      <c r="S56" s="57">
        <v>0.16989377869241726</v>
      </c>
      <c r="T56" s="58">
        <f t="shared" si="2"/>
        <v>3.6433825370316417</v>
      </c>
      <c r="U56" s="58">
        <f t="shared" si="3"/>
        <v>4.8092649488817676</v>
      </c>
    </row>
    <row r="57" spans="1:21">
      <c r="A57" s="55">
        <v>51</v>
      </c>
      <c r="B57" s="61" t="s">
        <v>240</v>
      </c>
      <c r="C57" s="57">
        <v>0.34496158259022641</v>
      </c>
      <c r="D57" s="57">
        <v>0</v>
      </c>
      <c r="E57" s="57">
        <v>0</v>
      </c>
      <c r="F57" s="57">
        <v>0</v>
      </c>
      <c r="G57" s="57">
        <v>0.4997601077212645</v>
      </c>
      <c r="H57" s="57">
        <v>0.37202255276489787</v>
      </c>
      <c r="I57" s="57">
        <v>8.8667371234767839E-2</v>
      </c>
      <c r="J57" s="57">
        <v>0.17845914893589182</v>
      </c>
      <c r="K57" s="57">
        <v>0.30183358810836752</v>
      </c>
      <c r="L57" s="57">
        <v>0</v>
      </c>
      <c r="M57" s="57">
        <v>0</v>
      </c>
      <c r="N57" s="57">
        <v>0.21508039611723867</v>
      </c>
      <c r="O57" s="57">
        <v>0.77404235264756593</v>
      </c>
      <c r="P57" s="57">
        <v>0.48025395949360322</v>
      </c>
      <c r="Q57" s="57">
        <v>0</v>
      </c>
      <c r="R57" s="57">
        <v>9.0531881273882814E-2</v>
      </c>
      <c r="S57" s="57">
        <v>0.27088602442333781</v>
      </c>
      <c r="T57" s="58">
        <f t="shared" si="2"/>
        <v>3.6164989653110444</v>
      </c>
      <c r="U57" s="58">
        <f t="shared" si="3"/>
        <v>4.7737786342105792</v>
      </c>
    </row>
    <row r="58" spans="1:21">
      <c r="A58" s="51">
        <v>52</v>
      </c>
      <c r="B58" s="61" t="s">
        <v>241</v>
      </c>
      <c r="C58" s="57">
        <v>0.70284966863363918</v>
      </c>
      <c r="D58" s="57">
        <v>0</v>
      </c>
      <c r="E58" s="57">
        <v>0</v>
      </c>
      <c r="F58" s="57">
        <v>0</v>
      </c>
      <c r="G58" s="57">
        <v>0.50774519399235962</v>
      </c>
      <c r="H58" s="57">
        <v>0.43004207674860095</v>
      </c>
      <c r="I58" s="57">
        <v>0.14413453467078055</v>
      </c>
      <c r="J58" s="57">
        <v>0.27035205184812294</v>
      </c>
      <c r="K58" s="57">
        <v>0.30035946401190367</v>
      </c>
      <c r="L58" s="57">
        <v>0</v>
      </c>
      <c r="M58" s="57">
        <v>0</v>
      </c>
      <c r="N58" s="57">
        <v>0.1864677682712042</v>
      </c>
      <c r="O58" s="57">
        <v>0.5242732508807888</v>
      </c>
      <c r="P58" s="57">
        <v>0.37851336120575557</v>
      </c>
      <c r="Q58" s="57">
        <v>0</v>
      </c>
      <c r="R58" s="57">
        <v>5.9366091411390751E-2</v>
      </c>
      <c r="S58" s="57">
        <v>6.7849000455134256E-2</v>
      </c>
      <c r="T58" s="58">
        <f t="shared" si="2"/>
        <v>3.5719524621296808</v>
      </c>
      <c r="U58" s="58">
        <f t="shared" si="3"/>
        <v>4.7149772500111791</v>
      </c>
    </row>
    <row r="59" spans="1:21">
      <c r="A59" s="55">
        <v>53</v>
      </c>
      <c r="B59" s="61" t="s">
        <v>242</v>
      </c>
      <c r="C59" s="57">
        <v>0.60919952272798861</v>
      </c>
      <c r="D59" s="57">
        <v>0</v>
      </c>
      <c r="E59" s="57">
        <v>0</v>
      </c>
      <c r="F59" s="57">
        <v>0</v>
      </c>
      <c r="G59" s="57">
        <v>0.47158735655070294</v>
      </c>
      <c r="H59" s="57">
        <v>0.28084055453820722</v>
      </c>
      <c r="I59" s="57">
        <v>0.13387034480543378</v>
      </c>
      <c r="J59" s="57">
        <v>7.5000719900631521E-2</v>
      </c>
      <c r="K59" s="57">
        <v>0.60400344358316604</v>
      </c>
      <c r="L59" s="57">
        <v>0</v>
      </c>
      <c r="M59" s="57">
        <v>0</v>
      </c>
      <c r="N59" s="57">
        <v>0.17318892027218177</v>
      </c>
      <c r="O59" s="57">
        <v>0.58432608974375078</v>
      </c>
      <c r="P59" s="57">
        <v>0.36254465569615146</v>
      </c>
      <c r="Q59" s="57">
        <v>0</v>
      </c>
      <c r="R59" s="57">
        <v>9.1849099229222797E-2</v>
      </c>
      <c r="S59" s="57">
        <v>0.23706806653009463</v>
      </c>
      <c r="T59" s="58">
        <f t="shared" si="2"/>
        <v>3.6234787735775318</v>
      </c>
      <c r="U59" s="58">
        <f t="shared" si="3"/>
        <v>4.7829919811223416</v>
      </c>
    </row>
    <row r="60" spans="1:21">
      <c r="A60" s="55">
        <v>54</v>
      </c>
      <c r="B60" s="61" t="s">
        <v>243</v>
      </c>
      <c r="C60" s="57">
        <v>0.73682972565569327</v>
      </c>
      <c r="D60" s="57">
        <v>7.7850777177938771E-2</v>
      </c>
      <c r="E60" s="57">
        <v>0</v>
      </c>
      <c r="F60" s="57">
        <v>0</v>
      </c>
      <c r="G60" s="57">
        <v>0.2003203292435714</v>
      </c>
      <c r="H60" s="57">
        <v>0.25893515366673903</v>
      </c>
      <c r="I60" s="57">
        <v>0.18514280297202487</v>
      </c>
      <c r="J60" s="57">
        <v>0.32516006479905774</v>
      </c>
      <c r="K60" s="57">
        <v>0.37992815466279917</v>
      </c>
      <c r="L60" s="57">
        <v>1.2847161992868845E-2</v>
      </c>
      <c r="M60" s="57">
        <v>2.4706080755517012E-2</v>
      </c>
      <c r="N60" s="57">
        <v>0.15237348589048755</v>
      </c>
      <c r="O60" s="57">
        <v>0.206841131088318</v>
      </c>
      <c r="P60" s="57">
        <v>0.22790889693806005</v>
      </c>
      <c r="Q60" s="57">
        <v>7.6175476129667435E-2</v>
      </c>
      <c r="R60" s="57">
        <v>5.7084919472103493E-2</v>
      </c>
      <c r="S60" s="57">
        <v>0.14848434639105712</v>
      </c>
      <c r="T60" s="58">
        <f t="shared" si="2"/>
        <v>3.0705885068359033</v>
      </c>
      <c r="U60" s="58">
        <f t="shared" si="3"/>
        <v>4.0531768290233927</v>
      </c>
    </row>
    <row r="61" spans="1:21">
      <c r="A61" s="51">
        <v>55</v>
      </c>
      <c r="B61" s="61" t="s">
        <v>244</v>
      </c>
      <c r="C61" s="57">
        <v>0.50102438818338901</v>
      </c>
      <c r="D61" s="57">
        <v>0</v>
      </c>
      <c r="E61" s="57">
        <v>0</v>
      </c>
      <c r="F61" s="57">
        <v>0</v>
      </c>
      <c r="G61" s="57">
        <v>0.54562550699788448</v>
      </c>
      <c r="H61" s="57">
        <v>0.39713897379336321</v>
      </c>
      <c r="I61" s="57">
        <v>0.10325845783299488</v>
      </c>
      <c r="J61" s="57">
        <v>7.5486666631449595E-2</v>
      </c>
      <c r="K61" s="57">
        <v>0.56768262085218413</v>
      </c>
      <c r="L61" s="57">
        <v>0</v>
      </c>
      <c r="M61" s="57">
        <v>0</v>
      </c>
      <c r="N61" s="57">
        <v>0.16698265817439195</v>
      </c>
      <c r="O61" s="57">
        <v>0.56338663901083419</v>
      </c>
      <c r="P61" s="57">
        <v>0.34955279021268326</v>
      </c>
      <c r="Q61" s="57">
        <v>0</v>
      </c>
      <c r="R61" s="57">
        <v>7.6805938731136975E-2</v>
      </c>
      <c r="S61" s="57">
        <v>0.36564367005267118</v>
      </c>
      <c r="T61" s="58">
        <f t="shared" si="2"/>
        <v>3.7125883104729831</v>
      </c>
      <c r="U61" s="58">
        <f t="shared" si="3"/>
        <v>4.9006165698243382</v>
      </c>
    </row>
    <row r="62" spans="1:21">
      <c r="A62" s="55">
        <v>56</v>
      </c>
      <c r="B62" s="61" t="s">
        <v>245</v>
      </c>
      <c r="C62" s="57">
        <v>0.69296687257583967</v>
      </c>
      <c r="D62" s="57">
        <v>6.7379206195924149E-2</v>
      </c>
      <c r="E62" s="57">
        <v>0</v>
      </c>
      <c r="F62" s="57">
        <v>0</v>
      </c>
      <c r="G62" s="57">
        <v>0.21695750101088482</v>
      </c>
      <c r="H62" s="57">
        <v>0.2804404529262623</v>
      </c>
      <c r="I62" s="57">
        <v>0.16232525942654336</v>
      </c>
      <c r="J62" s="57">
        <v>0.33644385536196159</v>
      </c>
      <c r="K62" s="57">
        <v>0.28472680933437011</v>
      </c>
      <c r="L62" s="57">
        <v>1.11191128506197E-2</v>
      </c>
      <c r="M62" s="57">
        <v>2.1382909328114808E-2</v>
      </c>
      <c r="N62" s="57">
        <v>0.17371424869962182</v>
      </c>
      <c r="O62" s="57">
        <v>0.22401987395209139</v>
      </c>
      <c r="P62" s="57">
        <v>0.24683737753698623</v>
      </c>
      <c r="Q62" s="57">
        <v>8.2502065575739997E-2</v>
      </c>
      <c r="R62" s="57">
        <v>4.424458366558523E-2</v>
      </c>
      <c r="S62" s="57">
        <v>0.21029190258751898</v>
      </c>
      <c r="T62" s="58">
        <f t="shared" si="2"/>
        <v>3.0553520310280637</v>
      </c>
      <c r="U62" s="58">
        <f t="shared" si="3"/>
        <v>4.0330646809570441</v>
      </c>
    </row>
    <row r="63" spans="1:21">
      <c r="A63" s="55">
        <v>57</v>
      </c>
      <c r="B63" s="61" t="s">
        <v>246</v>
      </c>
      <c r="C63" s="57">
        <v>0.80527457220949217</v>
      </c>
      <c r="D63" s="57">
        <v>8.8375944619356078E-2</v>
      </c>
      <c r="E63" s="57">
        <v>0</v>
      </c>
      <c r="F63" s="57">
        <v>0</v>
      </c>
      <c r="G63" s="57">
        <v>0.20449567089047507</v>
      </c>
      <c r="H63" s="57">
        <v>0.26433222312561344</v>
      </c>
      <c r="I63" s="57">
        <v>0.10800102543553587</v>
      </c>
      <c r="J63" s="57">
        <v>0.33620524919771616</v>
      </c>
      <c r="K63" s="57">
        <v>0.37679387093543482</v>
      </c>
      <c r="L63" s="57">
        <v>1.4584055778950089E-2</v>
      </c>
      <c r="M63" s="57">
        <v>2.8046261113365552E-2</v>
      </c>
      <c r="N63" s="57">
        <v>0.15282051809459973</v>
      </c>
      <c r="O63" s="57">
        <v>0.21115238792474031</v>
      </c>
      <c r="P63" s="57">
        <v>0.232659276056738</v>
      </c>
      <c r="Q63" s="57">
        <v>7.7763226305388178E-2</v>
      </c>
      <c r="R63" s="57">
        <v>0.25358482689230055</v>
      </c>
      <c r="S63" s="57">
        <v>0.19506393797420102</v>
      </c>
      <c r="T63" s="58">
        <f t="shared" si="2"/>
        <v>3.3491530465539068</v>
      </c>
      <c r="U63" s="58">
        <f t="shared" si="3"/>
        <v>4.4208820214511571</v>
      </c>
    </row>
    <row r="64" spans="1:21">
      <c r="A64" s="51">
        <v>58</v>
      </c>
      <c r="B64" s="61" t="s">
        <v>247</v>
      </c>
      <c r="C64" s="57">
        <v>0.80527457220949228</v>
      </c>
      <c r="D64" s="57">
        <v>8.8405445667490826E-2</v>
      </c>
      <c r="E64" s="57">
        <v>0</v>
      </c>
      <c r="F64" s="57">
        <v>0</v>
      </c>
      <c r="G64" s="57">
        <v>0.19656184402704951</v>
      </c>
      <c r="H64" s="57">
        <v>0.33816427511159092</v>
      </c>
      <c r="I64" s="57">
        <v>0.14879563086937211</v>
      </c>
      <c r="J64" s="57">
        <v>0.60431348780158067</v>
      </c>
      <c r="K64" s="57">
        <v>0.23498234317359787</v>
      </c>
      <c r="L64" s="57">
        <v>1.4588924127836057E-2</v>
      </c>
      <c r="M64" s="57">
        <v>2.8055623322761649E-2</v>
      </c>
      <c r="N64" s="57">
        <v>0.21956786950889076</v>
      </c>
      <c r="O64" s="57">
        <v>7.0359570715098935E-2</v>
      </c>
      <c r="P64" s="57">
        <v>0.11447868738437217</v>
      </c>
      <c r="Q64" s="57">
        <v>8.5709025594053717E-2</v>
      </c>
      <c r="R64" s="57">
        <v>2.6167467536424908E-2</v>
      </c>
      <c r="S64" s="57">
        <v>8.4449418557371703E-2</v>
      </c>
      <c r="T64" s="58">
        <f t="shared" si="2"/>
        <v>3.0598741856069838</v>
      </c>
      <c r="U64" s="58">
        <f t="shared" si="3"/>
        <v>4.0390339250012186</v>
      </c>
    </row>
    <row r="65" spans="1:21">
      <c r="A65" s="55">
        <v>59</v>
      </c>
      <c r="B65" s="61" t="s">
        <v>248</v>
      </c>
      <c r="C65" s="57">
        <v>0.80527457220949228</v>
      </c>
      <c r="D65" s="57">
        <v>8.7439114395928122E-2</v>
      </c>
      <c r="E65" s="57">
        <v>0</v>
      </c>
      <c r="F65" s="57">
        <v>0</v>
      </c>
      <c r="G65" s="57">
        <v>0.11924015133613654</v>
      </c>
      <c r="H65" s="57">
        <v>0.28815696950293185</v>
      </c>
      <c r="I65" s="57">
        <v>0.2023576418294139</v>
      </c>
      <c r="J65" s="57">
        <v>0.43616524836433984</v>
      </c>
      <c r="K65" s="57">
        <v>0.19553635658600821</v>
      </c>
      <c r="L65" s="57">
        <v>1.4429457326930966E-2</v>
      </c>
      <c r="M65" s="57">
        <v>2.7748956397944165E-2</v>
      </c>
      <c r="N65" s="57">
        <v>0.22014274627290961</v>
      </c>
      <c r="O65" s="57">
        <v>0.23018393856123412</v>
      </c>
      <c r="P65" s="57">
        <v>0.25362928182765071</v>
      </c>
      <c r="Q65" s="57">
        <v>8.4772168016317886E-2</v>
      </c>
      <c r="R65" s="57">
        <v>0.10121277854329666</v>
      </c>
      <c r="S65" s="57">
        <v>2.2356489636368021E-2</v>
      </c>
      <c r="T65" s="58">
        <f t="shared" si="2"/>
        <v>3.0886458708069036</v>
      </c>
      <c r="U65" s="58">
        <f t="shared" si="3"/>
        <v>4.0770125494651124</v>
      </c>
    </row>
    <row r="66" spans="1:21">
      <c r="A66" s="55">
        <v>60</v>
      </c>
      <c r="B66" s="61" t="s">
        <v>249</v>
      </c>
      <c r="C66" s="57">
        <v>0.80527457220949217</v>
      </c>
      <c r="D66" s="57">
        <v>5.2815674048481739E-2</v>
      </c>
      <c r="E66" s="57">
        <v>0</v>
      </c>
      <c r="F66" s="57">
        <v>0</v>
      </c>
      <c r="G66" s="57">
        <v>0.14053539712929269</v>
      </c>
      <c r="H66" s="57">
        <v>0.15692230047809666</v>
      </c>
      <c r="I66" s="57">
        <v>0.13713574212912463</v>
      </c>
      <c r="J66" s="57">
        <v>0.60255510810319057</v>
      </c>
      <c r="K66" s="57">
        <v>0.69743697688243567</v>
      </c>
      <c r="L66" s="57">
        <v>8.7193393655292713E-3</v>
      </c>
      <c r="M66" s="57">
        <v>1.6767960318325521E-2</v>
      </c>
      <c r="N66" s="57">
        <v>0.1592688348449034</v>
      </c>
      <c r="O66" s="57">
        <v>3.6277521869515543E-2</v>
      </c>
      <c r="P66" s="57">
        <v>7.6733043647968208E-2</v>
      </c>
      <c r="Q66" s="57">
        <v>8.6173870685441925E-2</v>
      </c>
      <c r="R66" s="57">
        <v>0.20052969182787864</v>
      </c>
      <c r="S66" s="57">
        <v>0.22417526072895089</v>
      </c>
      <c r="T66" s="58">
        <f t="shared" si="2"/>
        <v>3.4013212942686275</v>
      </c>
      <c r="U66" s="58">
        <f t="shared" si="3"/>
        <v>4.4897441084345884</v>
      </c>
    </row>
    <row r="67" spans="1:21">
      <c r="A67" s="51">
        <v>61</v>
      </c>
      <c r="B67" s="61" t="s">
        <v>250</v>
      </c>
      <c r="C67" s="57">
        <v>0.15712674579697411</v>
      </c>
      <c r="D67" s="57">
        <v>0</v>
      </c>
      <c r="E67" s="57">
        <v>0</v>
      </c>
      <c r="F67" s="57">
        <v>0</v>
      </c>
      <c r="G67" s="57">
        <v>0.1886533460293173</v>
      </c>
      <c r="H67" s="57">
        <v>0.12483020160742164</v>
      </c>
      <c r="I67" s="57">
        <v>8.9255603551252144E-2</v>
      </c>
      <c r="J67" s="57">
        <v>0.54551299668390152</v>
      </c>
      <c r="K67" s="57">
        <v>0.1046267204898924</v>
      </c>
      <c r="L67" s="57">
        <v>0</v>
      </c>
      <c r="M67" s="57">
        <v>0</v>
      </c>
      <c r="N67" s="57">
        <v>0.17320581675220831</v>
      </c>
      <c r="O67" s="57">
        <v>0.58438309716714032</v>
      </c>
      <c r="P67" s="57">
        <v>0.2417200172709755</v>
      </c>
      <c r="Q67" s="57">
        <v>0</v>
      </c>
      <c r="R67" s="57">
        <v>0.4165779956435991</v>
      </c>
      <c r="S67" s="57">
        <v>0.39898110569105683</v>
      </c>
      <c r="T67" s="58">
        <f t="shared" si="2"/>
        <v>3.0248736466837398</v>
      </c>
      <c r="U67" s="58">
        <f t="shared" si="3"/>
        <v>3.9928332136225366</v>
      </c>
    </row>
    <row r="68" spans="1:21">
      <c r="A68" s="55">
        <v>62</v>
      </c>
      <c r="B68" s="61" t="s">
        <v>251</v>
      </c>
      <c r="C68" s="57">
        <v>0.30659606785055871</v>
      </c>
      <c r="D68" s="57">
        <v>0</v>
      </c>
      <c r="E68" s="57">
        <v>0</v>
      </c>
      <c r="F68" s="57">
        <v>0</v>
      </c>
      <c r="G68" s="57">
        <v>0.30676070765919511</v>
      </c>
      <c r="H68" s="57">
        <v>0.26793461319696921</v>
      </c>
      <c r="I68" s="57">
        <v>8.7080709727806446E-2</v>
      </c>
      <c r="J68" s="57">
        <v>0.47762198717862381</v>
      </c>
      <c r="K68" s="57">
        <v>0.86010314631546669</v>
      </c>
      <c r="L68" s="57">
        <v>0</v>
      </c>
      <c r="M68" s="57">
        <v>0</v>
      </c>
      <c r="N68" s="57">
        <v>0.16898530570246861</v>
      </c>
      <c r="O68" s="57">
        <v>0.31674634314588429</v>
      </c>
      <c r="P68" s="57">
        <v>0.23583001875380727</v>
      </c>
      <c r="Q68" s="57">
        <v>0</v>
      </c>
      <c r="R68" s="57">
        <v>8.4947632379670485E-2</v>
      </c>
      <c r="S68" s="57">
        <v>0.22855806205977536</v>
      </c>
      <c r="T68" s="58">
        <f t="shared" si="2"/>
        <v>3.3411645939702259</v>
      </c>
      <c r="U68" s="58">
        <f t="shared" si="3"/>
        <v>4.4103372640406988</v>
      </c>
    </row>
    <row r="69" spans="1:21">
      <c r="A69" s="55">
        <v>63</v>
      </c>
      <c r="B69" s="61" t="s">
        <v>252</v>
      </c>
      <c r="C69" s="57">
        <v>8.0318628786105351E-2</v>
      </c>
      <c r="D69" s="57">
        <v>0</v>
      </c>
      <c r="E69" s="57">
        <v>0</v>
      </c>
      <c r="F69" s="57">
        <v>0</v>
      </c>
      <c r="G69" s="57">
        <v>6.4289407434021631E-2</v>
      </c>
      <c r="H69" s="57">
        <v>0.12761914686575621</v>
      </c>
      <c r="I69" s="57">
        <v>9.1249744304840855E-2</v>
      </c>
      <c r="J69" s="57">
        <v>5.5770079952224112E-2</v>
      </c>
      <c r="K69" s="57">
        <v>0.1069642813705762</v>
      </c>
      <c r="L69" s="57">
        <v>0</v>
      </c>
      <c r="M69" s="57">
        <v>0</v>
      </c>
      <c r="N69" s="57">
        <v>0.17707556570019301</v>
      </c>
      <c r="O69" s="57">
        <v>1.1417729462349762</v>
      </c>
      <c r="P69" s="57">
        <v>1.033413018363754</v>
      </c>
      <c r="Q69" s="57">
        <v>0</v>
      </c>
      <c r="R69" s="57">
        <v>0.41579682908688054</v>
      </c>
      <c r="S69" s="57">
        <v>0.27261460203470966</v>
      </c>
      <c r="T69" s="58">
        <f t="shared" si="2"/>
        <v>3.5668842501340374</v>
      </c>
      <c r="U69" s="58">
        <f t="shared" si="3"/>
        <v>4.7082872101769295</v>
      </c>
    </row>
    <row r="70" spans="1:21">
      <c r="A70" s="51">
        <v>64</v>
      </c>
      <c r="B70" s="61" t="s">
        <v>253</v>
      </c>
      <c r="C70" s="57">
        <v>0.18246402693568556</v>
      </c>
      <c r="D70" s="57">
        <v>0</v>
      </c>
      <c r="E70" s="57">
        <v>0</v>
      </c>
      <c r="F70" s="57">
        <v>0</v>
      </c>
      <c r="G70" s="57">
        <v>0.24341601168183563</v>
      </c>
      <c r="H70" s="57">
        <v>0.42521465955398158</v>
      </c>
      <c r="I70" s="57">
        <v>0.1381978755891744</v>
      </c>
      <c r="J70" s="57">
        <v>0.490764212104221</v>
      </c>
      <c r="K70" s="57">
        <v>0.66726797317267883</v>
      </c>
      <c r="L70" s="57">
        <v>0</v>
      </c>
      <c r="M70" s="57">
        <v>0</v>
      </c>
      <c r="N70" s="57">
        <v>0.17878747449246074</v>
      </c>
      <c r="O70" s="57">
        <v>0.40214345390823691</v>
      </c>
      <c r="P70" s="57">
        <v>0.37426437719448624</v>
      </c>
      <c r="Q70" s="57">
        <v>0</v>
      </c>
      <c r="R70" s="57">
        <v>5.1228811751769007E-2</v>
      </c>
      <c r="S70" s="57">
        <v>0.22412671198388717</v>
      </c>
      <c r="T70" s="58">
        <f t="shared" si="2"/>
        <v>3.3778755883684166</v>
      </c>
      <c r="U70" s="58">
        <f t="shared" si="3"/>
        <v>4.4587957766463102</v>
      </c>
    </row>
    <row r="71" spans="1:21">
      <c r="A71" s="55">
        <v>65</v>
      </c>
      <c r="B71" s="61" t="s">
        <v>254</v>
      </c>
      <c r="C71" s="57">
        <v>1.1613712746732334</v>
      </c>
      <c r="D71" s="57">
        <v>0</v>
      </c>
      <c r="E71" s="57">
        <v>0</v>
      </c>
      <c r="F71" s="57">
        <v>0</v>
      </c>
      <c r="G71" s="57">
        <v>0.11273770931916745</v>
      </c>
      <c r="H71" s="57">
        <v>8.7570996945130389E-2</v>
      </c>
      <c r="I71" s="57">
        <v>2.2610853941453134E-2</v>
      </c>
      <c r="J71" s="57">
        <v>0.2849516260337594</v>
      </c>
      <c r="K71" s="57">
        <v>5.5048374326193368E-2</v>
      </c>
      <c r="L71" s="57">
        <v>0</v>
      </c>
      <c r="M71" s="57">
        <v>0</v>
      </c>
      <c r="N71" s="57">
        <v>1.2657031523598872E-2</v>
      </c>
      <c r="O71" s="57">
        <v>0.21763147450478842</v>
      </c>
      <c r="P71" s="57">
        <v>0.31687631023165386</v>
      </c>
      <c r="Q71" s="57">
        <v>0</v>
      </c>
      <c r="R71" s="57">
        <v>5.5425261677135698E-2</v>
      </c>
      <c r="S71" s="57">
        <v>0.29122555133079847</v>
      </c>
      <c r="T71" s="58">
        <f t="shared" ref="T71" si="4">SUM(C71:S71)</f>
        <v>2.618106464506913</v>
      </c>
      <c r="U71" s="58">
        <f t="shared" ref="U71:U82" si="5">(T71*1.1)*1.2</f>
        <v>3.4559005331491255</v>
      </c>
    </row>
    <row r="72" spans="1:21">
      <c r="A72" s="55">
        <v>66</v>
      </c>
      <c r="B72" s="61" t="s">
        <v>255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8">
        <v>0</v>
      </c>
      <c r="U72" s="58">
        <f t="shared" si="5"/>
        <v>0</v>
      </c>
    </row>
    <row r="73" spans="1:21">
      <c r="A73" s="55">
        <v>67</v>
      </c>
      <c r="B73" s="61" t="s">
        <v>256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8">
        <v>0</v>
      </c>
      <c r="U73" s="58">
        <f t="shared" si="5"/>
        <v>0</v>
      </c>
    </row>
    <row r="74" spans="1:21">
      <c r="A74" s="55">
        <v>68</v>
      </c>
      <c r="B74" s="61" t="s">
        <v>257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8">
        <v>0</v>
      </c>
      <c r="U74" s="58">
        <f t="shared" si="5"/>
        <v>0</v>
      </c>
    </row>
    <row r="75" spans="1:21">
      <c r="A75" s="55">
        <v>69</v>
      </c>
      <c r="B75" s="61" t="s">
        <v>258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8">
        <v>0</v>
      </c>
      <c r="U75" s="58">
        <f t="shared" si="5"/>
        <v>0</v>
      </c>
    </row>
    <row r="76" spans="1:21">
      <c r="A76" s="55">
        <v>70</v>
      </c>
      <c r="B76" s="61" t="s">
        <v>259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8">
        <v>0</v>
      </c>
      <c r="U76" s="58">
        <f t="shared" si="5"/>
        <v>0</v>
      </c>
    </row>
    <row r="77" spans="1:21">
      <c r="A77" s="55">
        <v>71</v>
      </c>
      <c r="B77" s="61" t="s">
        <v>260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8">
        <v>0</v>
      </c>
      <c r="U77" s="58">
        <f t="shared" si="5"/>
        <v>0</v>
      </c>
    </row>
    <row r="78" spans="1:21">
      <c r="A78" s="55">
        <v>72</v>
      </c>
      <c r="B78" s="61" t="s">
        <v>261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53">
        <v>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8">
        <v>0</v>
      </c>
      <c r="U78" s="58">
        <f t="shared" si="5"/>
        <v>0</v>
      </c>
    </row>
    <row r="79" spans="1:21">
      <c r="A79" s="55">
        <v>73</v>
      </c>
      <c r="B79" s="61" t="s">
        <v>262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8">
        <v>0</v>
      </c>
      <c r="U79" s="58">
        <f t="shared" si="5"/>
        <v>0</v>
      </c>
    </row>
    <row r="80" spans="1:21">
      <c r="A80" s="55">
        <v>74</v>
      </c>
      <c r="B80" s="61" t="s">
        <v>263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8">
        <v>0</v>
      </c>
      <c r="U80" s="58">
        <f t="shared" si="5"/>
        <v>0</v>
      </c>
    </row>
    <row r="81" spans="1:21">
      <c r="A81" s="55">
        <v>75</v>
      </c>
      <c r="B81" s="61" t="s">
        <v>264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8">
        <v>0</v>
      </c>
      <c r="U81" s="58">
        <f t="shared" si="5"/>
        <v>0</v>
      </c>
    </row>
    <row r="82" spans="1:21">
      <c r="A82" s="55">
        <v>76</v>
      </c>
      <c r="B82" s="61" t="s">
        <v>265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8">
        <v>0</v>
      </c>
      <c r="U82" s="58">
        <f t="shared" si="5"/>
        <v>0</v>
      </c>
    </row>
    <row r="83" spans="1:21">
      <c r="A83" s="66"/>
      <c r="B83" s="67" t="s">
        <v>266</v>
      </c>
      <c r="C83" s="68">
        <f t="shared" ref="C83:U83" si="6">(C7+C8+C9+C11+C13+C15+C16+C18+C20+C22+C24+C26+C28+C30+C31+C33+C35+C37+C38+C40+C41+C43+C44+C45+C46+C47+C48+C49+C50+C51+C52+C53+C54+C55+C56+C57+C58+C59+C60+C61+C62+C63+C64+C65+C66+C67+C68+C69+C70+C71)/50</f>
        <v>0.63016992119203874</v>
      </c>
      <c r="D83" s="68">
        <f t="shared" si="6"/>
        <v>3.9434879363111019E-2</v>
      </c>
      <c r="E83" s="68">
        <f t="shared" si="6"/>
        <v>0.26207321060378491</v>
      </c>
      <c r="F83" s="68">
        <f t="shared" si="6"/>
        <v>6.3841773122411904E-2</v>
      </c>
      <c r="G83" s="68">
        <f t="shared" si="6"/>
        <v>0.25837034253434998</v>
      </c>
      <c r="H83" s="68">
        <f t="shared" si="6"/>
        <v>0.2764797984721783</v>
      </c>
      <c r="I83" s="68">
        <f t="shared" si="6"/>
        <v>0.110078606322145</v>
      </c>
      <c r="J83" s="68">
        <f t="shared" si="6"/>
        <v>0.34802075742021976</v>
      </c>
      <c r="K83" s="68">
        <f t="shared" si="6"/>
        <v>0.33568357329193338</v>
      </c>
      <c r="L83" s="68">
        <f t="shared" si="6"/>
        <v>6.9165178463133463E-3</v>
      </c>
      <c r="M83" s="68">
        <f t="shared" si="6"/>
        <v>1.3300995858294895E-2</v>
      </c>
      <c r="N83" s="68">
        <f t="shared" si="6"/>
        <v>0.16213907008704717</v>
      </c>
      <c r="O83" s="68">
        <f t="shared" si="6"/>
        <v>0.33884576050870541</v>
      </c>
      <c r="P83" s="68">
        <f t="shared" si="6"/>
        <v>0.29301418595105289</v>
      </c>
      <c r="Q83" s="68">
        <f t="shared" si="6"/>
        <v>3.5004065372454062E-2</v>
      </c>
      <c r="R83" s="68">
        <f t="shared" si="6"/>
        <v>7.599478377302811E-2</v>
      </c>
      <c r="S83" s="68">
        <f t="shared" si="6"/>
        <v>0.1862485945837784</v>
      </c>
      <c r="T83" s="68">
        <f t="shared" si="6"/>
        <v>3.4356168363028483</v>
      </c>
      <c r="U83" s="68">
        <f t="shared" si="6"/>
        <v>4.5350142239197577</v>
      </c>
    </row>
    <row r="85" spans="1:21" ht="15.75">
      <c r="B85" s="108" t="s">
        <v>506</v>
      </c>
      <c r="C85" s="108"/>
      <c r="D85" s="108"/>
      <c r="E85" s="108"/>
      <c r="F85" s="108"/>
      <c r="G85" s="108"/>
      <c r="H85" s="108"/>
      <c r="I85" s="108"/>
      <c r="J85" s="108"/>
      <c r="K85" s="108"/>
      <c r="L85" s="108"/>
      <c r="M85" s="108"/>
      <c r="N85" s="108"/>
    </row>
    <row r="86" spans="1:21" ht="15.75">
      <c r="B86" s="108"/>
      <c r="C86" s="108"/>
      <c r="D86" s="108"/>
      <c r="E86" s="108"/>
      <c r="F86" s="108"/>
      <c r="G86" s="108"/>
      <c r="H86" s="108"/>
      <c r="I86" s="108"/>
      <c r="J86" s="108"/>
      <c r="K86" s="108"/>
      <c r="L86" s="108"/>
      <c r="M86" s="108"/>
      <c r="N86" s="108"/>
    </row>
    <row r="87" spans="1:21" ht="15.75">
      <c r="B87" s="108" t="s">
        <v>507</v>
      </c>
      <c r="C87" s="108"/>
      <c r="D87" s="108"/>
      <c r="E87" s="108"/>
      <c r="F87" s="108"/>
      <c r="G87" s="108"/>
      <c r="H87" s="108"/>
      <c r="I87" s="108"/>
      <c r="J87" s="108"/>
      <c r="K87" s="108"/>
      <c r="L87" s="108"/>
      <c r="M87" s="108"/>
      <c r="N87" s="108"/>
      <c r="P87" s="108" t="s">
        <v>508</v>
      </c>
    </row>
  </sheetData>
  <mergeCells count="18">
    <mergeCell ref="U4:U5"/>
    <mergeCell ref="B2:T2"/>
    <mergeCell ref="Q1:U1"/>
    <mergeCell ref="G4:K4"/>
    <mergeCell ref="L4:L5"/>
    <mergeCell ref="M4:M5"/>
    <mergeCell ref="N4:N5"/>
    <mergeCell ref="O4:Q4"/>
    <mergeCell ref="A3:R3"/>
    <mergeCell ref="A4:A5"/>
    <mergeCell ref="R4:R5"/>
    <mergeCell ref="B4:B5"/>
    <mergeCell ref="C4:C5"/>
    <mergeCell ref="D4:D5"/>
    <mergeCell ref="E4:E5"/>
    <mergeCell ref="F4:F5"/>
    <mergeCell ref="S4:S5"/>
    <mergeCell ref="T4:T5"/>
  </mergeCells>
  <pageMargins left="0.7" right="0.7" top="0.75" bottom="0.75" header="0.3" footer="0.3"/>
  <pageSetup paperSize="9" scale="58" orientation="landscape" verticalDpi="0" r:id="rId1"/>
  <rowBreaks count="2" manualBreakCount="2">
    <brk id="33" max="20" man="1"/>
    <brk id="87" max="20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V73"/>
  <sheetViews>
    <sheetView view="pageBreakPreview" topLeftCell="B1" zoomScale="130" zoomScaleSheetLayoutView="130" workbookViewId="0">
      <selection activeCell="B2" sqref="B2:U2"/>
    </sheetView>
  </sheetViews>
  <sheetFormatPr defaultRowHeight="15"/>
  <cols>
    <col min="1" max="1" width="4.85546875" customWidth="1"/>
    <col min="2" max="2" width="21.42578125" customWidth="1"/>
    <col min="3" max="3" width="6.85546875" customWidth="1"/>
    <col min="4" max="4" width="7.28515625" customWidth="1"/>
    <col min="5" max="5" width="5.85546875" customWidth="1"/>
    <col min="6" max="6" width="7.5703125" customWidth="1"/>
    <col min="7" max="7" width="8.28515625" customWidth="1"/>
    <col min="17" max="17" width="6.85546875" customWidth="1"/>
    <col min="19" max="19" width="10.5703125" customWidth="1"/>
  </cols>
  <sheetData>
    <row r="1" spans="1:22" ht="59.25" customHeight="1">
      <c r="A1" s="15"/>
      <c r="B1" s="4"/>
      <c r="C1" s="16"/>
      <c r="D1" s="16"/>
      <c r="E1" s="17"/>
      <c r="F1" s="17"/>
      <c r="G1" s="5"/>
      <c r="H1" s="5"/>
      <c r="I1" s="5"/>
      <c r="J1" s="5"/>
      <c r="K1" s="5"/>
      <c r="L1" s="16"/>
      <c r="M1" s="16"/>
      <c r="N1" s="16"/>
      <c r="O1" s="16"/>
      <c r="P1" s="16"/>
      <c r="Q1" s="118" t="s">
        <v>512</v>
      </c>
      <c r="R1" s="118"/>
      <c r="S1" s="118"/>
      <c r="T1" s="118"/>
      <c r="U1" s="118"/>
      <c r="V1" s="118"/>
    </row>
    <row r="2" spans="1:22" ht="18.75">
      <c r="A2" s="7"/>
      <c r="B2" s="138" t="s">
        <v>133</v>
      </c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6"/>
    </row>
    <row r="3" spans="1:22" ht="15.75">
      <c r="A3" s="127" t="s">
        <v>135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45"/>
      <c r="U3" s="23"/>
      <c r="V3" s="6"/>
    </row>
    <row r="4" spans="1:22" ht="15.75" thickBot="1"/>
    <row r="5" spans="1:22" ht="61.5" customHeight="1">
      <c r="A5" s="141" t="s">
        <v>0</v>
      </c>
      <c r="B5" s="143" t="s">
        <v>1</v>
      </c>
      <c r="C5" s="145" t="s">
        <v>3</v>
      </c>
      <c r="D5" s="145" t="s">
        <v>4</v>
      </c>
      <c r="E5" s="145" t="s">
        <v>5</v>
      </c>
      <c r="F5" s="145" t="s">
        <v>6</v>
      </c>
      <c r="G5" s="143" t="s">
        <v>7</v>
      </c>
      <c r="H5" s="143"/>
      <c r="I5" s="143"/>
      <c r="J5" s="143"/>
      <c r="K5" s="143"/>
      <c r="L5" s="145" t="s">
        <v>8</v>
      </c>
      <c r="M5" s="145" t="s">
        <v>9</v>
      </c>
      <c r="N5" s="145" t="s">
        <v>10</v>
      </c>
      <c r="O5" s="143" t="s">
        <v>11</v>
      </c>
      <c r="P5" s="143"/>
      <c r="Q5" s="143"/>
      <c r="R5" s="145" t="s">
        <v>12</v>
      </c>
      <c r="S5" s="139" t="s">
        <v>13</v>
      </c>
      <c r="T5" s="143" t="s">
        <v>2</v>
      </c>
      <c r="U5" s="147" t="s">
        <v>98</v>
      </c>
    </row>
    <row r="6" spans="1:22" ht="128.25">
      <c r="A6" s="142"/>
      <c r="B6" s="144"/>
      <c r="C6" s="146"/>
      <c r="D6" s="146"/>
      <c r="E6" s="146"/>
      <c r="F6" s="146"/>
      <c r="G6" s="48" t="s">
        <v>14</v>
      </c>
      <c r="H6" s="48" t="s">
        <v>15</v>
      </c>
      <c r="I6" s="48" t="s">
        <v>16</v>
      </c>
      <c r="J6" s="48" t="s">
        <v>17</v>
      </c>
      <c r="K6" s="48" t="s">
        <v>18</v>
      </c>
      <c r="L6" s="146"/>
      <c r="M6" s="146"/>
      <c r="N6" s="146"/>
      <c r="O6" s="48" t="s">
        <v>19</v>
      </c>
      <c r="P6" s="48" t="s">
        <v>20</v>
      </c>
      <c r="Q6" s="48" t="s">
        <v>21</v>
      </c>
      <c r="R6" s="146"/>
      <c r="S6" s="140"/>
      <c r="T6" s="144"/>
      <c r="U6" s="148"/>
    </row>
    <row r="7" spans="1:22" ht="22.5">
      <c r="A7" s="9"/>
      <c r="B7" s="10"/>
      <c r="C7" s="11" t="s">
        <v>22</v>
      </c>
      <c r="D7" s="11" t="s">
        <v>22</v>
      </c>
      <c r="E7" s="11" t="s">
        <v>22</v>
      </c>
      <c r="F7" s="11" t="s">
        <v>22</v>
      </c>
      <c r="G7" s="11" t="s">
        <v>22</v>
      </c>
      <c r="H7" s="11" t="s">
        <v>22</v>
      </c>
      <c r="I7" s="11" t="s">
        <v>22</v>
      </c>
      <c r="J7" s="11" t="s">
        <v>22</v>
      </c>
      <c r="K7" s="11" t="s">
        <v>22</v>
      </c>
      <c r="L7" s="11" t="s">
        <v>22</v>
      </c>
      <c r="M7" s="11" t="s">
        <v>22</v>
      </c>
      <c r="N7" s="11" t="s">
        <v>22</v>
      </c>
      <c r="O7" s="11" t="s">
        <v>22</v>
      </c>
      <c r="P7" s="11" t="s">
        <v>22</v>
      </c>
      <c r="Q7" s="11" t="s">
        <v>22</v>
      </c>
      <c r="R7" s="11" t="s">
        <v>22</v>
      </c>
      <c r="S7" s="11" t="s">
        <v>22</v>
      </c>
      <c r="T7" s="11" t="s">
        <v>22</v>
      </c>
      <c r="U7" s="24" t="s">
        <v>99</v>
      </c>
    </row>
    <row r="8" spans="1:22">
      <c r="A8" s="12">
        <v>1</v>
      </c>
      <c r="B8" s="69" t="s">
        <v>267</v>
      </c>
      <c r="C8" s="74">
        <v>2.2806734479260045</v>
      </c>
      <c r="D8" s="74">
        <v>8.2380065842821745E-2</v>
      </c>
      <c r="E8" s="74" t="s">
        <v>24</v>
      </c>
      <c r="F8" s="74" t="s">
        <v>24</v>
      </c>
      <c r="G8" s="74">
        <v>0</v>
      </c>
      <c r="H8" s="74">
        <v>4.7873249194681611E-2</v>
      </c>
      <c r="I8" s="74">
        <v>1.7672088621028734E-2</v>
      </c>
      <c r="J8" s="74">
        <v>0.1211269774810845</v>
      </c>
      <c r="K8" s="74">
        <v>9.5393489693476802E-2</v>
      </c>
      <c r="L8" s="74">
        <v>0</v>
      </c>
      <c r="M8" s="74">
        <v>0</v>
      </c>
      <c r="N8" s="74">
        <v>4.4565644868593768E-2</v>
      </c>
      <c r="O8" s="74">
        <v>0</v>
      </c>
      <c r="P8" s="74">
        <v>0.32099449303622496</v>
      </c>
      <c r="Q8" s="74" t="s">
        <v>24</v>
      </c>
      <c r="R8" s="74">
        <v>4.1928391638545663E-2</v>
      </c>
      <c r="S8" s="74">
        <v>0.65512820512820502</v>
      </c>
      <c r="T8" s="76">
        <v>3.7077360534306667</v>
      </c>
      <c r="U8" s="76">
        <v>4.8942115905284806</v>
      </c>
    </row>
    <row r="9" spans="1:22">
      <c r="A9" s="12">
        <v>2</v>
      </c>
      <c r="B9" s="70" t="s">
        <v>268</v>
      </c>
      <c r="C9" s="74">
        <v>0.78490005186392608</v>
      </c>
      <c r="D9" s="74">
        <v>5.4108003207029604E-2</v>
      </c>
      <c r="E9" s="74" t="s">
        <v>24</v>
      </c>
      <c r="F9" s="74" t="s">
        <v>24</v>
      </c>
      <c r="G9" s="74">
        <v>0.28416291996442705</v>
      </c>
      <c r="H9" s="74">
        <v>0.22943937081510429</v>
      </c>
      <c r="I9" s="74">
        <v>0.29092102532248609</v>
      </c>
      <c r="J9" s="74">
        <v>0.6911416362617262</v>
      </c>
      <c r="K9" s="74">
        <v>0.10617581792701006</v>
      </c>
      <c r="L9" s="74">
        <v>8.4144584493071745E-3</v>
      </c>
      <c r="M9" s="74">
        <v>1.6181650864052256E-2</v>
      </c>
      <c r="N9" s="74">
        <v>4.0805535188058094E-2</v>
      </c>
      <c r="O9" s="74">
        <v>0.23060386544786621</v>
      </c>
      <c r="P9" s="74">
        <v>0.15384118637497182</v>
      </c>
      <c r="Q9" s="74" t="s">
        <v>24</v>
      </c>
      <c r="R9" s="74">
        <v>6.3046464068684926E-3</v>
      </c>
      <c r="S9" s="74">
        <v>0.18279740218596544</v>
      </c>
      <c r="T9" s="76">
        <v>3.079797570278799</v>
      </c>
      <c r="U9" s="76">
        <v>4.0653327927680145</v>
      </c>
    </row>
    <row r="10" spans="1:22">
      <c r="A10" s="12">
        <v>3</v>
      </c>
      <c r="B10" s="70" t="s">
        <v>269</v>
      </c>
      <c r="C10" s="74">
        <v>1.276736947529284</v>
      </c>
      <c r="D10" s="74">
        <v>3.8133318021054338E-2</v>
      </c>
      <c r="E10" s="74" t="s">
        <v>24</v>
      </c>
      <c r="F10" s="74" t="s">
        <v>24</v>
      </c>
      <c r="G10" s="74">
        <v>0.24786239634399551</v>
      </c>
      <c r="H10" s="74">
        <v>0.15897280367111435</v>
      </c>
      <c r="I10" s="74">
        <v>1.6246617483466518E-2</v>
      </c>
      <c r="J10" s="74">
        <v>0.84386258070059617</v>
      </c>
      <c r="K10" s="74">
        <v>2.5873982395781689E-2</v>
      </c>
      <c r="L10" s="74">
        <v>5.930198880092683E-3</v>
      </c>
      <c r="M10" s="74">
        <v>1.1404228615562851E-2</v>
      </c>
      <c r="N10" s="74">
        <v>2.8316050423965317E-2</v>
      </c>
      <c r="O10" s="74">
        <v>0.20114526801474228</v>
      </c>
      <c r="P10" s="74">
        <v>0.10659271175315527</v>
      </c>
      <c r="Q10" s="74" t="s">
        <v>24</v>
      </c>
      <c r="R10" s="74">
        <v>1.3356366946627356E-2</v>
      </c>
      <c r="S10" s="74">
        <v>0.33931099954946259</v>
      </c>
      <c r="T10" s="76">
        <v>3.3137444703289005</v>
      </c>
      <c r="U10" s="76">
        <v>4.3741427008341489</v>
      </c>
    </row>
    <row r="11" spans="1:22">
      <c r="A11" s="12">
        <v>4</v>
      </c>
      <c r="B11" s="69" t="s">
        <v>270</v>
      </c>
      <c r="C11" s="74">
        <v>1.5131761254008707</v>
      </c>
      <c r="D11" s="74">
        <v>0.18405483856265084</v>
      </c>
      <c r="E11" s="74" t="s">
        <v>24</v>
      </c>
      <c r="F11" s="74" t="s">
        <v>24</v>
      </c>
      <c r="G11" s="74">
        <v>0.5692144153744424</v>
      </c>
      <c r="H11" s="74">
        <v>4.7078546101372236E-2</v>
      </c>
      <c r="I11" s="74">
        <v>1.1402021834989687E-2</v>
      </c>
      <c r="J11" s="74">
        <v>0.24684396694596125</v>
      </c>
      <c r="K11" s="74">
        <v>2.9606579588708142E-2</v>
      </c>
      <c r="L11" s="74">
        <v>1.0882586900916841E-2</v>
      </c>
      <c r="M11" s="74">
        <v>2.0928051732532385E-2</v>
      </c>
      <c r="N11" s="74">
        <v>5.3633899582643862E-2</v>
      </c>
      <c r="O11" s="74">
        <v>0.46192882755577641</v>
      </c>
      <c r="P11" s="74">
        <v>0.31566593646564867</v>
      </c>
      <c r="Q11" s="74" t="s">
        <v>24</v>
      </c>
      <c r="R11" s="74">
        <v>2.1333291161978712E-2</v>
      </c>
      <c r="S11" s="74">
        <v>0.20868906306788179</v>
      </c>
      <c r="T11" s="76">
        <v>3.6944381502763735</v>
      </c>
      <c r="U11" s="76">
        <v>4.8766583583648133</v>
      </c>
    </row>
    <row r="12" spans="1:22">
      <c r="A12" s="12">
        <v>5</v>
      </c>
      <c r="B12" s="69" t="s">
        <v>271</v>
      </c>
      <c r="C12" s="74">
        <v>1.6838486444574814</v>
      </c>
      <c r="D12" s="74">
        <v>9.0733096934788093E-2</v>
      </c>
      <c r="E12" s="74" t="s">
        <v>24</v>
      </c>
      <c r="F12" s="74" t="s">
        <v>24</v>
      </c>
      <c r="G12" s="74">
        <v>0.28297469910788958</v>
      </c>
      <c r="H12" s="74">
        <v>0.13076067968429675</v>
      </c>
      <c r="I12" s="74">
        <v>1.8231600065341705E-2</v>
      </c>
      <c r="J12" s="74">
        <v>0.63058922759541658</v>
      </c>
      <c r="K12" s="74">
        <v>2.5624353802566131E-2</v>
      </c>
      <c r="L12" s="74">
        <v>1.4110109944614367E-2</v>
      </c>
      <c r="M12" s="74">
        <v>2.713482681656609E-2</v>
      </c>
      <c r="N12" s="74">
        <v>2.1551543562972102E-2</v>
      </c>
      <c r="O12" s="74">
        <v>0.22963960057278118</v>
      </c>
      <c r="P12" s="74">
        <v>8.7676225847223288E-2</v>
      </c>
      <c r="Q12" s="74" t="s">
        <v>24</v>
      </c>
      <c r="R12" s="74">
        <v>3.3258504091071575E-2</v>
      </c>
      <c r="S12" s="74">
        <v>0.13349590807638256</v>
      </c>
      <c r="T12" s="76">
        <v>3.4096290205593909</v>
      </c>
      <c r="U12" s="76">
        <v>4.5007103071383963</v>
      </c>
    </row>
    <row r="13" spans="1:22">
      <c r="A13" s="12">
        <v>6</v>
      </c>
      <c r="B13" s="69" t="s">
        <v>272</v>
      </c>
      <c r="C13" s="74">
        <v>1.1361837261187779</v>
      </c>
      <c r="D13" s="74">
        <v>0.11110221532808287</v>
      </c>
      <c r="E13" s="74" t="s">
        <v>24</v>
      </c>
      <c r="F13" s="74" t="s">
        <v>24</v>
      </c>
      <c r="G13" s="74">
        <v>0.30772608190472323</v>
      </c>
      <c r="H13" s="74">
        <v>0.19736788929946092</v>
      </c>
      <c r="I13" s="74">
        <v>0.20170497889697492</v>
      </c>
      <c r="J13" s="74">
        <v>0.42483294701645097</v>
      </c>
      <c r="K13" s="74">
        <v>3.2123062406269526E-2</v>
      </c>
      <c r="L13" s="74">
        <v>1.7277757800950897E-2</v>
      </c>
      <c r="M13" s="74">
        <v>3.3226457309520958E-2</v>
      </c>
      <c r="N13" s="74">
        <v>2.7342729793972717E-2</v>
      </c>
      <c r="O13" s="74">
        <v>0.24972584035679019</v>
      </c>
      <c r="P13" s="74">
        <v>0.23653930164756376</v>
      </c>
      <c r="Q13" s="74" t="s">
        <v>24</v>
      </c>
      <c r="R13" s="74">
        <v>1.655345587567026E-2</v>
      </c>
      <c r="S13" s="74">
        <v>0.24317791362020053</v>
      </c>
      <c r="T13" s="76">
        <v>3.2348843573754094</v>
      </c>
      <c r="U13" s="76">
        <v>4.2700473517355402</v>
      </c>
    </row>
    <row r="14" spans="1:22">
      <c r="A14" s="12">
        <v>7</v>
      </c>
      <c r="B14" s="69" t="s">
        <v>273</v>
      </c>
      <c r="C14" s="74">
        <v>1.0272853646883759</v>
      </c>
      <c r="D14" s="74">
        <v>0.14811160143556101</v>
      </c>
      <c r="E14" s="74" t="s">
        <v>24</v>
      </c>
      <c r="F14" s="74" t="s">
        <v>24</v>
      </c>
      <c r="G14" s="74">
        <v>0.66551800019070662</v>
      </c>
      <c r="H14" s="74">
        <v>5.9632610653940432E-2</v>
      </c>
      <c r="I14" s="74">
        <v>2.8201679969725051E-3</v>
      </c>
      <c r="J14" s="74">
        <v>7.056675710287065E-2</v>
      </c>
      <c r="K14" s="74">
        <v>1.6108043959490326E-2</v>
      </c>
      <c r="L14" s="74">
        <v>1.2789113790532309E-2</v>
      </c>
      <c r="M14" s="74">
        <v>2.4594449597177517E-2</v>
      </c>
      <c r="N14" s="74">
        <v>7.8231197754760451E-2</v>
      </c>
      <c r="O14" s="74">
        <v>0.54008110343292848</v>
      </c>
      <c r="P14" s="74">
        <v>0.39984208189935683</v>
      </c>
      <c r="Q14" s="74">
        <v>0.22440836364535316</v>
      </c>
      <c r="R14" s="74">
        <v>1.0033328424818964E-2</v>
      </c>
      <c r="S14" s="74">
        <v>0.22036117627802934</v>
      </c>
      <c r="T14" s="76">
        <v>3.5003833608508748</v>
      </c>
      <c r="U14" s="76">
        <v>4.6205060363231549</v>
      </c>
    </row>
    <row r="15" spans="1:22">
      <c r="A15" s="12">
        <v>8</v>
      </c>
      <c r="B15" s="69" t="s">
        <v>274</v>
      </c>
      <c r="C15" s="74">
        <v>0.51621718260892657</v>
      </c>
      <c r="D15" s="74">
        <v>0.19575027656957128</v>
      </c>
      <c r="E15" s="74" t="s">
        <v>24</v>
      </c>
      <c r="F15" s="74" t="s">
        <v>24</v>
      </c>
      <c r="G15" s="74">
        <v>0.42323946057666295</v>
      </c>
      <c r="H15" s="74">
        <v>0.1260712052275941</v>
      </c>
      <c r="I15" s="74">
        <v>2.8179177885895506E-2</v>
      </c>
      <c r="J15" s="74">
        <v>0.10535129620344104</v>
      </c>
      <c r="K15" s="74">
        <v>3.5850957982730317E-2</v>
      </c>
      <c r="L15" s="74">
        <v>0</v>
      </c>
      <c r="M15" s="74">
        <v>0</v>
      </c>
      <c r="N15" s="74">
        <v>9.6903442789649699E-2</v>
      </c>
      <c r="O15" s="74">
        <v>0.68693449258802941</v>
      </c>
      <c r="P15" s="74">
        <v>0.84531890542731702</v>
      </c>
      <c r="Q15" s="74" t="s">
        <v>24</v>
      </c>
      <c r="R15" s="74">
        <v>0.22939298035390335</v>
      </c>
      <c r="S15" s="74">
        <v>0.21543264942016058</v>
      </c>
      <c r="T15" s="76">
        <v>3.5046420276338819</v>
      </c>
      <c r="U15" s="76">
        <v>4.6261274764767242</v>
      </c>
    </row>
    <row r="16" spans="1:22">
      <c r="A16" s="12">
        <v>9</v>
      </c>
      <c r="B16" s="69" t="s">
        <v>275</v>
      </c>
      <c r="C16" s="74">
        <v>0.33419259332514523</v>
      </c>
      <c r="D16" s="74">
        <v>0.14525003205914913</v>
      </c>
      <c r="E16" s="74" t="s">
        <v>24</v>
      </c>
      <c r="F16" s="74" t="s">
        <v>24</v>
      </c>
      <c r="G16" s="74">
        <v>0.40734550632221217</v>
      </c>
      <c r="H16" s="74">
        <v>0.15026668905915255</v>
      </c>
      <c r="I16" s="74">
        <v>3.3587302934703731E-2</v>
      </c>
      <c r="J16" s="74">
        <v>0.12557023183844487</v>
      </c>
      <c r="K16" s="74">
        <v>2.6602020122776428E-2</v>
      </c>
      <c r="L16" s="74">
        <v>0</v>
      </c>
      <c r="M16" s="74">
        <v>0</v>
      </c>
      <c r="N16" s="74">
        <v>9.2400858579221534E-2</v>
      </c>
      <c r="O16" s="74">
        <v>0.82642246516962592</v>
      </c>
      <c r="P16" s="74">
        <v>1.0075518266709436</v>
      </c>
      <c r="Q16" s="74" t="s">
        <v>24</v>
      </c>
      <c r="R16" s="74">
        <v>0.13791988961722099</v>
      </c>
      <c r="S16" s="74">
        <v>0.38392698919014712</v>
      </c>
      <c r="T16" s="76">
        <v>3.6710364048887429</v>
      </c>
      <c r="U16" s="76">
        <v>4.8457680544531412</v>
      </c>
    </row>
    <row r="17" spans="1:21">
      <c r="A17" s="12">
        <v>10</v>
      </c>
      <c r="B17" s="69" t="s">
        <v>276</v>
      </c>
      <c r="C17" s="74">
        <v>1.3029158595677219</v>
      </c>
      <c r="D17" s="74">
        <v>0.19583762609057509</v>
      </c>
      <c r="E17" s="74" t="s">
        <v>24</v>
      </c>
      <c r="F17" s="74" t="s">
        <v>24</v>
      </c>
      <c r="G17" s="74">
        <v>8.5872846702696376E-2</v>
      </c>
      <c r="H17" s="74">
        <v>6.2774447781030043E-2</v>
      </c>
      <c r="I17" s="74">
        <v>2.8191752262462174E-2</v>
      </c>
      <c r="J17" s="74">
        <v>0.4532127202940176</v>
      </c>
      <c r="K17" s="74">
        <v>3.5866955732834167E-2</v>
      </c>
      <c r="L17" s="74">
        <v>0</v>
      </c>
      <c r="M17" s="74">
        <v>0</v>
      </c>
      <c r="N17" s="74">
        <v>9.6946683951090851E-2</v>
      </c>
      <c r="O17" s="74">
        <v>0.69687524287591185</v>
      </c>
      <c r="P17" s="74">
        <v>0.42090838579093715</v>
      </c>
      <c r="Q17" s="74" t="s">
        <v>24</v>
      </c>
      <c r="R17" s="74">
        <v>7.6712429083466635E-2</v>
      </c>
      <c r="S17" s="74">
        <v>8.459764985869403E-2</v>
      </c>
      <c r="T17" s="76">
        <v>3.5407125999914379</v>
      </c>
      <c r="U17" s="76">
        <v>4.6737406319886983</v>
      </c>
    </row>
    <row r="18" spans="1:21">
      <c r="A18" s="12">
        <v>11</v>
      </c>
      <c r="B18" s="69" t="s">
        <v>277</v>
      </c>
      <c r="C18" s="74">
        <v>1.5326928480240198</v>
      </c>
      <c r="D18" s="74">
        <v>0.14277524373957637</v>
      </c>
      <c r="E18" s="74" t="s">
        <v>24</v>
      </c>
      <c r="F18" s="74" t="s">
        <v>24</v>
      </c>
      <c r="G18" s="74">
        <v>4.6086665521836434E-2</v>
      </c>
      <c r="H18" s="74">
        <v>2.1217596254092818E-2</v>
      </c>
      <c r="I18" s="74">
        <v>7.1126053273490267E-2</v>
      </c>
      <c r="J18" s="74">
        <v>0.45303418180839949</v>
      </c>
      <c r="K18" s="74">
        <v>1.6947232896749462E-2</v>
      </c>
      <c r="L18" s="74">
        <v>1.0239200943535311E-2</v>
      </c>
      <c r="M18" s="74">
        <v>1.9690771045260212E-2</v>
      </c>
      <c r="N18" s="74">
        <v>8.9683186268067969E-2</v>
      </c>
      <c r="O18" s="74">
        <v>0.63925243789819053</v>
      </c>
      <c r="P18" s="74">
        <v>0.14226591400415028</v>
      </c>
      <c r="Q18" s="74" t="s">
        <v>24</v>
      </c>
      <c r="R18" s="74">
        <v>1.5818294551968117E-2</v>
      </c>
      <c r="S18" s="74">
        <v>0.22243722050223599</v>
      </c>
      <c r="T18" s="76">
        <v>3.4232668467315732</v>
      </c>
      <c r="U18" s="76">
        <v>4.5187122376856763</v>
      </c>
    </row>
    <row r="19" spans="1:21">
      <c r="A19" s="12">
        <v>12</v>
      </c>
      <c r="B19" s="69" t="s">
        <v>278</v>
      </c>
      <c r="C19" s="74">
        <v>0.12329589840061979</v>
      </c>
      <c r="D19" s="74">
        <v>0.10128165108740933</v>
      </c>
      <c r="E19" s="74" t="s">
        <v>24</v>
      </c>
      <c r="F19" s="74" t="s">
        <v>24</v>
      </c>
      <c r="G19" s="74">
        <v>8.9593293928744822E-2</v>
      </c>
      <c r="H19" s="74">
        <v>0.20697600434647129</v>
      </c>
      <c r="I19" s="74">
        <v>2.4620190443228246E-2</v>
      </c>
      <c r="J19" s="74">
        <v>9.2812633783228862E-2</v>
      </c>
      <c r="K19" s="74">
        <v>2.3243681732593936E-2</v>
      </c>
      <c r="L19" s="74">
        <v>1.0293964426583315E-2</v>
      </c>
      <c r="M19" s="74">
        <v>1.9796085435737146E-2</v>
      </c>
      <c r="N19" s="74">
        <v>8.7310456289776808E-2</v>
      </c>
      <c r="O19" s="74">
        <v>0.96808423448614112</v>
      </c>
      <c r="P19" s="74">
        <v>1.3877929470732451</v>
      </c>
      <c r="Q19" s="74" t="s">
        <v>24</v>
      </c>
      <c r="R19" s="74">
        <v>6.0490310910371159E-2</v>
      </c>
      <c r="S19" s="74">
        <v>0.49646498474361839</v>
      </c>
      <c r="T19" s="76">
        <v>3.6920563370877688</v>
      </c>
      <c r="U19" s="76">
        <v>4.8735143649558541</v>
      </c>
    </row>
    <row r="20" spans="1:21">
      <c r="A20" s="12">
        <v>13</v>
      </c>
      <c r="B20" s="69" t="s">
        <v>279</v>
      </c>
      <c r="C20" s="74">
        <v>0.19254328865751158</v>
      </c>
      <c r="D20" s="74">
        <v>0.19898194152146861</v>
      </c>
      <c r="E20" s="74" t="s">
        <v>24</v>
      </c>
      <c r="F20" s="74" t="s">
        <v>24</v>
      </c>
      <c r="G20" s="74">
        <v>9.5700551732624053E-2</v>
      </c>
      <c r="H20" s="74">
        <v>0.23561385744740149</v>
      </c>
      <c r="I20" s="74">
        <v>2.9382849186042979E-2</v>
      </c>
      <c r="J20" s="74">
        <v>0.19761803440359185</v>
      </c>
      <c r="K20" s="74">
        <v>3.107158839561797E-2</v>
      </c>
      <c r="L20" s="74">
        <v>1.5472066791011636E-2</v>
      </c>
      <c r="M20" s="74">
        <v>2.9753974598099298E-2</v>
      </c>
      <c r="N20" s="74">
        <v>8.1044637950480281E-2</v>
      </c>
      <c r="O20" s="74">
        <v>0.77662902527181576</v>
      </c>
      <c r="P20" s="74">
        <v>1.5798123585904444</v>
      </c>
      <c r="Q20" s="74" t="s">
        <v>24</v>
      </c>
      <c r="R20" s="74">
        <v>3.590427708404708E-2</v>
      </c>
      <c r="S20" s="74">
        <v>0.21589395150546226</v>
      </c>
      <c r="T20" s="76">
        <v>3.7154224031356198</v>
      </c>
      <c r="U20" s="76">
        <v>4.904357572139018</v>
      </c>
    </row>
    <row r="21" spans="1:21">
      <c r="A21" s="12">
        <v>14</v>
      </c>
      <c r="B21" s="69" t="s">
        <v>280</v>
      </c>
      <c r="C21" s="74">
        <v>0.1562676203315308</v>
      </c>
      <c r="D21" s="74">
        <v>0.13976566205037594</v>
      </c>
      <c r="E21" s="74" t="s">
        <v>24</v>
      </c>
      <c r="F21" s="74" t="s">
        <v>24</v>
      </c>
      <c r="G21" s="74">
        <v>0.1550118626417728</v>
      </c>
      <c r="H21" s="74">
        <v>0.1445192027620745</v>
      </c>
      <c r="I21" s="74">
        <v>1.6004488111507974E-2</v>
      </c>
      <c r="J21" s="74">
        <v>0.22019181517524067</v>
      </c>
      <c r="K21" s="74">
        <v>3.2578735015997513E-2</v>
      </c>
      <c r="L21" s="74">
        <v>0</v>
      </c>
      <c r="M21" s="74">
        <v>0</v>
      </c>
      <c r="N21" s="74">
        <v>6.6044084225781771E-2</v>
      </c>
      <c r="O21" s="74">
        <v>1.2579521184516755</v>
      </c>
      <c r="P21" s="74">
        <v>0.96901440794131677</v>
      </c>
      <c r="Q21" s="74" t="s">
        <v>24</v>
      </c>
      <c r="R21" s="74">
        <v>4.0209093892677614E-2</v>
      </c>
      <c r="S21" s="74">
        <v>0.50479206248680608</v>
      </c>
      <c r="T21" s="76">
        <v>3.7023511530867581</v>
      </c>
      <c r="U21" s="76">
        <v>4.8871035220745211</v>
      </c>
    </row>
    <row r="22" spans="1:21">
      <c r="A22" s="12">
        <v>15</v>
      </c>
      <c r="B22" s="69" t="s">
        <v>281</v>
      </c>
      <c r="C22" s="74">
        <v>0.19927536002604895</v>
      </c>
      <c r="D22" s="74">
        <v>0.20207367699771225</v>
      </c>
      <c r="E22" s="74" t="s">
        <v>24</v>
      </c>
      <c r="F22" s="74" t="s">
        <v>24</v>
      </c>
      <c r="G22" s="74">
        <v>9.1390374211841735E-2</v>
      </c>
      <c r="H22" s="74">
        <v>0.21430150962936209</v>
      </c>
      <c r="I22" s="74">
        <v>2.0968375977490118E-2</v>
      </c>
      <c r="J22" s="74">
        <v>0.23204278593455685</v>
      </c>
      <c r="K22" s="74">
        <v>3.7940644311878206E-2</v>
      </c>
      <c r="L22" s="74">
        <v>0</v>
      </c>
      <c r="M22" s="74">
        <v>0</v>
      </c>
      <c r="N22" s="74">
        <v>7.9317381549231361E-2</v>
      </c>
      <c r="O22" s="74">
        <v>0.74165107680537534</v>
      </c>
      <c r="P22" s="74">
        <v>1.4369111267262142</v>
      </c>
      <c r="Q22" s="74" t="s">
        <v>24</v>
      </c>
      <c r="R22" s="74">
        <v>0.11299979312240598</v>
      </c>
      <c r="S22" s="74">
        <v>0.15643323376479695</v>
      </c>
      <c r="T22" s="76">
        <v>3.525305339056914</v>
      </c>
      <c r="U22" s="76">
        <v>4.6534030475551269</v>
      </c>
    </row>
    <row r="23" spans="1:21">
      <c r="A23" s="12">
        <v>16</v>
      </c>
      <c r="B23" s="69" t="s">
        <v>282</v>
      </c>
      <c r="C23" s="74">
        <v>1.991292135372805</v>
      </c>
      <c r="D23" s="74">
        <v>5.3818502799428222E-2</v>
      </c>
      <c r="E23" s="74" t="s">
        <v>24</v>
      </c>
      <c r="F23" s="74" t="s">
        <v>24</v>
      </c>
      <c r="G23" s="74">
        <v>0.36267294159190971</v>
      </c>
      <c r="H23" s="74">
        <v>2.0212105065002955E-2</v>
      </c>
      <c r="I23" s="74">
        <v>2.4883462841489831E-2</v>
      </c>
      <c r="J23" s="74">
        <v>0.24020484571037334</v>
      </c>
      <c r="K23" s="74">
        <v>1.482671656649754E-2</v>
      </c>
      <c r="L23" s="74">
        <v>8.3694375835121678E-3</v>
      </c>
      <c r="M23" s="74">
        <v>1.6095072275984938E-2</v>
      </c>
      <c r="N23" s="74">
        <v>7.741289083138328E-2</v>
      </c>
      <c r="O23" s="74">
        <v>0.29431631063937647</v>
      </c>
      <c r="P23" s="74">
        <v>0.13552400406647785</v>
      </c>
      <c r="Q23" s="74">
        <v>0.220854174096657</v>
      </c>
      <c r="R23" s="74">
        <v>1.2912070091808102E-2</v>
      </c>
      <c r="S23" s="74">
        <v>0.21803255456128273</v>
      </c>
      <c r="T23" s="76">
        <v>3.6914272240939883</v>
      </c>
      <c r="U23" s="76">
        <v>4.8726839358040639</v>
      </c>
    </row>
    <row r="24" spans="1:21">
      <c r="A24" s="12">
        <v>17</v>
      </c>
      <c r="B24" s="69" t="s">
        <v>283</v>
      </c>
      <c r="C24" s="74">
        <v>0.45305322057878933</v>
      </c>
      <c r="D24" s="74">
        <v>0.15415617517291397</v>
      </c>
      <c r="E24" s="74" t="s">
        <v>24</v>
      </c>
      <c r="F24" s="74" t="s">
        <v>24</v>
      </c>
      <c r="G24" s="74">
        <v>0.29734287098820322</v>
      </c>
      <c r="H24" s="74">
        <v>2.4996684669617561E-2</v>
      </c>
      <c r="I24" s="74">
        <v>1.925709573121321E-2</v>
      </c>
      <c r="J24" s="74">
        <v>0.37221416550348341</v>
      </c>
      <c r="K24" s="74">
        <v>5.2188546581345294E-2</v>
      </c>
      <c r="L24" s="74">
        <v>0</v>
      </c>
      <c r="M24" s="74">
        <v>0</v>
      </c>
      <c r="N24" s="74">
        <v>7.284409680952042E-2</v>
      </c>
      <c r="O24" s="74">
        <v>0.39211194430460211</v>
      </c>
      <c r="P24" s="74">
        <v>0.16760504578414231</v>
      </c>
      <c r="Q24" s="74" t="s">
        <v>24</v>
      </c>
      <c r="R24" s="74">
        <v>0.38386751322539681</v>
      </c>
      <c r="S24" s="74">
        <v>1.267393126571668</v>
      </c>
      <c r="T24" s="76">
        <v>3.6570304859208957</v>
      </c>
      <c r="U24" s="76">
        <v>4.8272802414155827</v>
      </c>
    </row>
    <row r="25" spans="1:21">
      <c r="A25" s="12">
        <v>18</v>
      </c>
      <c r="B25" s="69" t="s">
        <v>284</v>
      </c>
      <c r="C25" s="74">
        <v>0.78946979049400257</v>
      </c>
      <c r="D25" s="74">
        <v>8.9717657551480076E-2</v>
      </c>
      <c r="E25" s="74" t="s">
        <v>24</v>
      </c>
      <c r="F25" s="74" t="s">
        <v>24</v>
      </c>
      <c r="G25" s="74">
        <v>0.32986614599217523</v>
      </c>
      <c r="H25" s="74">
        <v>0.34288918808811669</v>
      </c>
      <c r="I25" s="74">
        <v>0.28402249503803439</v>
      </c>
      <c r="J25" s="74">
        <v>0.60636409733220609</v>
      </c>
      <c r="K25" s="74">
        <v>2.1469979978216199E-2</v>
      </c>
      <c r="L25" s="74">
        <v>1.3952196660216442E-2</v>
      </c>
      <c r="M25" s="74">
        <v>2.6831147423493153E-2</v>
      </c>
      <c r="N25" s="74">
        <v>7.4739202316712827E-2</v>
      </c>
      <c r="O25" s="74">
        <v>0.1903250404224501</v>
      </c>
      <c r="P25" s="74">
        <v>0.13645084116828704</v>
      </c>
      <c r="Q25" s="74" t="s">
        <v>24</v>
      </c>
      <c r="R25" s="74">
        <v>7.9904970285143029E-3</v>
      </c>
      <c r="S25" s="74">
        <v>0.14536300437181965</v>
      </c>
      <c r="T25" s="76">
        <v>3.059451283865724</v>
      </c>
      <c r="U25" s="76">
        <v>4.0384756947027558</v>
      </c>
    </row>
    <row r="26" spans="1:21">
      <c r="A26" s="12">
        <v>19</v>
      </c>
      <c r="B26" s="69" t="s">
        <v>285</v>
      </c>
      <c r="C26" s="74">
        <v>0.66516766907032088</v>
      </c>
      <c r="D26" s="74">
        <v>0.2013329580405708</v>
      </c>
      <c r="E26" s="74" t="s">
        <v>24</v>
      </c>
      <c r="F26" s="74" t="s">
        <v>24</v>
      </c>
      <c r="G26" s="74">
        <v>0.42937528735158698</v>
      </c>
      <c r="H26" s="74">
        <v>2.2213068760412479E-2</v>
      </c>
      <c r="I26" s="74">
        <v>2.5668955538924419E-2</v>
      </c>
      <c r="J26" s="74">
        <v>0.39410252337979673</v>
      </c>
      <c r="K26" s="74">
        <v>4.7897413957411622E-2</v>
      </c>
      <c r="L26" s="74">
        <v>0</v>
      </c>
      <c r="M26" s="74">
        <v>0</v>
      </c>
      <c r="N26" s="74">
        <v>0.12946444319368022</v>
      </c>
      <c r="O26" s="74">
        <v>0.34844659184759053</v>
      </c>
      <c r="P26" s="74">
        <v>0.14894064776199761</v>
      </c>
      <c r="Q26" s="74" t="s">
        <v>24</v>
      </c>
      <c r="R26" s="74">
        <v>0.10019291279998478</v>
      </c>
      <c r="S26" s="74">
        <v>1.1262569832402234</v>
      </c>
      <c r="T26" s="76">
        <v>3.6390594549425002</v>
      </c>
      <c r="U26" s="76">
        <v>4.8035584805241003</v>
      </c>
    </row>
    <row r="27" spans="1:21">
      <c r="A27" s="12">
        <v>20</v>
      </c>
      <c r="B27" s="69" t="s">
        <v>286</v>
      </c>
      <c r="C27" s="74">
        <v>0.48310635830345017</v>
      </c>
      <c r="D27" s="74">
        <v>0.15344106008984645</v>
      </c>
      <c r="E27" s="74" t="s">
        <v>24</v>
      </c>
      <c r="F27" s="74" t="s">
        <v>24</v>
      </c>
      <c r="G27" s="74">
        <v>0.42322784381020967</v>
      </c>
      <c r="H27" s="74">
        <v>2.1895040242917583E-2</v>
      </c>
      <c r="I27" s="74">
        <v>2.5301448466230569E-2</v>
      </c>
      <c r="J27" s="74">
        <v>0.63124764035296477</v>
      </c>
      <c r="K27" s="74">
        <v>4.7211658030708585E-2</v>
      </c>
      <c r="L27" s="74">
        <v>0</v>
      </c>
      <c r="M27" s="74">
        <v>0</v>
      </c>
      <c r="N27" s="74">
        <v>0.12761087737703064</v>
      </c>
      <c r="O27" s="74">
        <v>0.3434578190568211</v>
      </c>
      <c r="P27" s="74">
        <v>0.14680823760681483</v>
      </c>
      <c r="Q27" s="74" t="s">
        <v>24</v>
      </c>
      <c r="R27" s="74">
        <v>0.17111086747473198</v>
      </c>
      <c r="S27" s="74">
        <v>1.1101321585903083</v>
      </c>
      <c r="T27" s="76">
        <v>3.6845510094020346</v>
      </c>
      <c r="U27" s="76">
        <v>4.8636073324106857</v>
      </c>
    </row>
    <row r="28" spans="1:21">
      <c r="A28" s="12">
        <v>21</v>
      </c>
      <c r="B28" s="69" t="s">
        <v>287</v>
      </c>
      <c r="C28" s="74">
        <v>1.010631759642838</v>
      </c>
      <c r="D28" s="74">
        <v>0.16109147729906378</v>
      </c>
      <c r="E28" s="74" t="s">
        <v>24</v>
      </c>
      <c r="F28" s="74" t="s">
        <v>24</v>
      </c>
      <c r="G28" s="74">
        <v>0.32511918966131159</v>
      </c>
      <c r="H28" s="74">
        <v>1.6819540220447685E-2</v>
      </c>
      <c r="I28" s="74">
        <v>1.94363072820113E-2</v>
      </c>
      <c r="J28" s="74">
        <v>0.74602740783612098</v>
      </c>
      <c r="K28" s="74">
        <v>4.0297222684605567E-2</v>
      </c>
      <c r="L28" s="74">
        <v>0</v>
      </c>
      <c r="M28" s="74">
        <v>0</v>
      </c>
      <c r="N28" s="74">
        <v>4.9014668637201268E-2</v>
      </c>
      <c r="O28" s="74">
        <v>0.2638406934886578</v>
      </c>
      <c r="P28" s="74">
        <v>0.11277654800929598</v>
      </c>
      <c r="Q28" s="74" t="s">
        <v>24</v>
      </c>
      <c r="R28" s="74">
        <v>7.6000424081460058E-2</v>
      </c>
      <c r="S28" s="74">
        <v>0.85279187817258872</v>
      </c>
      <c r="T28" s="76">
        <v>3.6738471170156028</v>
      </c>
      <c r="U28" s="76">
        <v>4.8494781944605956</v>
      </c>
    </row>
    <row r="29" spans="1:21">
      <c r="A29" s="12">
        <v>22</v>
      </c>
      <c r="B29" s="69" t="s">
        <v>288</v>
      </c>
      <c r="C29" s="74">
        <v>1.2061828658810305</v>
      </c>
      <c r="D29" s="74">
        <v>0.19448614350938512</v>
      </c>
      <c r="E29" s="74" t="s">
        <v>24</v>
      </c>
      <c r="F29" s="74" t="s">
        <v>24</v>
      </c>
      <c r="G29" s="74">
        <v>0.50459465873247011</v>
      </c>
      <c r="H29" s="74">
        <v>2.8279795932530813E-2</v>
      </c>
      <c r="I29" s="74">
        <v>3.3496526440285626E-2</v>
      </c>
      <c r="J29" s="74">
        <v>0.57035954124090293</v>
      </c>
      <c r="K29" s="74">
        <v>2.1129198112286769E-2</v>
      </c>
      <c r="L29" s="74">
        <v>1.5122490911964596E-2</v>
      </c>
      <c r="M29" s="74">
        <v>2.9081713292239606E-2</v>
      </c>
      <c r="N29" s="74">
        <v>6.5929261256525637E-2</v>
      </c>
      <c r="O29" s="74">
        <v>0.30984638070999337</v>
      </c>
      <c r="P29" s="74">
        <v>0.18961860561449198</v>
      </c>
      <c r="Q29" s="74" t="s">
        <v>24</v>
      </c>
      <c r="R29" s="74">
        <v>6.0026881068353357E-3</v>
      </c>
      <c r="S29" s="74">
        <v>0.16889837205626676</v>
      </c>
      <c r="T29" s="76">
        <v>3.3430282417972088</v>
      </c>
      <c r="U29" s="76">
        <v>4.4127972791723158</v>
      </c>
    </row>
    <row r="30" spans="1:21">
      <c r="A30" s="12">
        <v>23</v>
      </c>
      <c r="B30" s="69" t="s">
        <v>289</v>
      </c>
      <c r="C30" s="74">
        <v>1.7907011656642244</v>
      </c>
      <c r="D30" s="74">
        <v>0.21337049673699432</v>
      </c>
      <c r="E30" s="74" t="s">
        <v>24</v>
      </c>
      <c r="F30" s="74" t="s">
        <v>24</v>
      </c>
      <c r="G30" s="74">
        <v>0.25226812104231933</v>
      </c>
      <c r="H30" s="74">
        <v>2.4659757554662817E-2</v>
      </c>
      <c r="I30" s="74">
        <v>2.8876248338007754E-2</v>
      </c>
      <c r="J30" s="74">
        <v>2.4164696787580882E-2</v>
      </c>
      <c r="K30" s="74">
        <v>2.1492920807212573E-2</v>
      </c>
      <c r="L30" s="74">
        <v>1.659086523884341E-2</v>
      </c>
      <c r="M30" s="74">
        <v>3.1905510074698863E-2</v>
      </c>
      <c r="N30" s="74">
        <v>7.9048464601946283E-2</v>
      </c>
      <c r="O30" s="74">
        <v>0.20472060129770472</v>
      </c>
      <c r="P30" s="74">
        <v>0.16534591881293459</v>
      </c>
      <c r="Q30" s="74" t="s">
        <v>24</v>
      </c>
      <c r="R30" s="74">
        <v>5.3730845384704171E-2</v>
      </c>
      <c r="S30" s="74">
        <v>0.6868022823120814</v>
      </c>
      <c r="T30" s="76">
        <v>3.5936778946539158</v>
      </c>
      <c r="U30" s="76">
        <v>4.7436548209431688</v>
      </c>
    </row>
    <row r="31" spans="1:21">
      <c r="A31" s="12">
        <v>24</v>
      </c>
      <c r="B31" s="69" t="s">
        <v>290</v>
      </c>
      <c r="C31" s="74">
        <v>0.74831362770411103</v>
      </c>
      <c r="D31" s="74">
        <v>0.15224507703377183</v>
      </c>
      <c r="E31" s="74" t="s">
        <v>24</v>
      </c>
      <c r="F31" s="74" t="s">
        <v>24</v>
      </c>
      <c r="G31" s="74">
        <v>0.34283965251611326</v>
      </c>
      <c r="H31" s="74">
        <v>0.18832819166436665</v>
      </c>
      <c r="I31" s="74">
        <v>0.17711579321857851</v>
      </c>
      <c r="J31" s="74">
        <v>0.56465742791746409</v>
      </c>
      <c r="K31" s="74">
        <v>0.16245206233888773</v>
      </c>
      <c r="L31" s="74">
        <v>1.1837988826815643E-2</v>
      </c>
      <c r="M31" s="74">
        <v>2.276536312849162E-2</v>
      </c>
      <c r="N31" s="74">
        <v>9.7098332395260153E-2</v>
      </c>
      <c r="O31" s="74">
        <v>0.20102687991207149</v>
      </c>
      <c r="P31" s="74">
        <v>0.12627576658082409</v>
      </c>
      <c r="Q31" s="74" t="s">
        <v>24</v>
      </c>
      <c r="R31" s="74">
        <v>9.73353609197713E-3</v>
      </c>
      <c r="S31" s="74">
        <v>0.18158286778398508</v>
      </c>
      <c r="T31" s="76">
        <v>2.986272567112719</v>
      </c>
      <c r="U31" s="76">
        <v>3.9418797885887891</v>
      </c>
    </row>
    <row r="32" spans="1:21">
      <c r="A32" s="12">
        <v>25</v>
      </c>
      <c r="B32" s="69" t="s">
        <v>291</v>
      </c>
      <c r="C32" s="74">
        <v>0.2558548612158833</v>
      </c>
      <c r="D32" s="74">
        <v>0.24082253926798994</v>
      </c>
      <c r="E32" s="74" t="s">
        <v>24</v>
      </c>
      <c r="F32" s="74" t="s">
        <v>24</v>
      </c>
      <c r="G32" s="74">
        <v>0.21789314808902113</v>
      </c>
      <c r="H32" s="74">
        <v>3.9820858897091319E-2</v>
      </c>
      <c r="I32" s="74">
        <v>3.8806951363745526E-2</v>
      </c>
      <c r="J32" s="74">
        <v>1.6249466757904701E-2</v>
      </c>
      <c r="K32" s="74">
        <v>5.1096248940980707E-2</v>
      </c>
      <c r="L32" s="74">
        <v>0</v>
      </c>
      <c r="M32" s="74">
        <v>0</v>
      </c>
      <c r="N32" s="74">
        <v>4.6707697516608179E-2</v>
      </c>
      <c r="O32" s="74">
        <v>0.87086128579107813</v>
      </c>
      <c r="P32" s="74">
        <v>0.75828705229431725</v>
      </c>
      <c r="Q32" s="74" t="s">
        <v>24</v>
      </c>
      <c r="R32" s="74">
        <v>3.9764708145745446E-2</v>
      </c>
      <c r="S32" s="74">
        <v>0.97819410319410316</v>
      </c>
      <c r="T32" s="76">
        <v>3.5543589214744689</v>
      </c>
      <c r="U32" s="76">
        <v>4.6917537763462986</v>
      </c>
    </row>
    <row r="33" spans="1:21">
      <c r="A33" s="12">
        <v>26</v>
      </c>
      <c r="B33" s="69" t="s">
        <v>292</v>
      </c>
      <c r="C33" s="74">
        <v>0.27771746746136999</v>
      </c>
      <c r="D33" s="74">
        <v>0.21829570931419134</v>
      </c>
      <c r="E33" s="74" t="s">
        <v>24</v>
      </c>
      <c r="F33" s="74" t="s">
        <v>24</v>
      </c>
      <c r="G33" s="74">
        <v>0.37033342680497616</v>
      </c>
      <c r="H33" s="74">
        <v>4.6924758223721649E-2</v>
      </c>
      <c r="I33" s="74">
        <v>3.5176902461123455E-2</v>
      </c>
      <c r="J33" s="74">
        <v>1.4729472094581766E-2</v>
      </c>
      <c r="K33" s="74">
        <v>4.6316644362982516E-2</v>
      </c>
      <c r="L33" s="74">
        <v>0</v>
      </c>
      <c r="M33" s="74">
        <v>0</v>
      </c>
      <c r="N33" s="74">
        <v>4.8386975219241568E-2</v>
      </c>
      <c r="O33" s="74">
        <v>0.78939987375716891</v>
      </c>
      <c r="P33" s="74">
        <v>0.70187757444005683</v>
      </c>
      <c r="Q33" s="74" t="s">
        <v>24</v>
      </c>
      <c r="R33" s="74">
        <v>0.15419279739909883</v>
      </c>
      <c r="S33" s="74">
        <v>0.88669265033407574</v>
      </c>
      <c r="T33" s="76">
        <v>3.5900442518725892</v>
      </c>
      <c r="U33" s="76">
        <v>4.738858412471818</v>
      </c>
    </row>
    <row r="34" spans="1:21" ht="15" customHeight="1">
      <c r="A34" s="12">
        <v>27</v>
      </c>
      <c r="B34" s="69" t="s">
        <v>293</v>
      </c>
      <c r="C34" s="74">
        <v>0.3063902655300707</v>
      </c>
      <c r="D34" s="74">
        <v>0.14720516300529857</v>
      </c>
      <c r="E34" s="74" t="s">
        <v>24</v>
      </c>
      <c r="F34" s="74" t="s">
        <v>24</v>
      </c>
      <c r="G34" s="74">
        <v>0.41012900979687333</v>
      </c>
      <c r="H34" s="74">
        <v>5.9962195496125269E-2</v>
      </c>
      <c r="I34" s="74">
        <v>2.4518372686592693E-2</v>
      </c>
      <c r="J34" s="74">
        <v>0.16805237003779067</v>
      </c>
      <c r="K34" s="74">
        <v>3.5039046432948334E-2</v>
      </c>
      <c r="L34" s="74">
        <v>0</v>
      </c>
      <c r="M34" s="74">
        <v>0</v>
      </c>
      <c r="N34" s="74">
        <v>0.12366134115084716</v>
      </c>
      <c r="O34" s="74">
        <v>0.74246213704984909</v>
      </c>
      <c r="P34" s="74">
        <v>0.80410395652677025</v>
      </c>
      <c r="Q34" s="74" t="s">
        <v>24</v>
      </c>
      <c r="R34" s="74">
        <v>0.1919155249059456</v>
      </c>
      <c r="S34" s="74">
        <v>0.69020514644847619</v>
      </c>
      <c r="T34" s="76">
        <v>3.7036445290675881</v>
      </c>
      <c r="U34" s="76">
        <v>4.8888107783692165</v>
      </c>
    </row>
    <row r="35" spans="1:21">
      <c r="A35" s="12">
        <v>28</v>
      </c>
      <c r="B35" s="69" t="s">
        <v>294</v>
      </c>
      <c r="C35" s="74">
        <v>1.1131268923927349</v>
      </c>
      <c r="D35" s="74">
        <v>5.9780513625806969E-2</v>
      </c>
      <c r="E35" s="74" t="s">
        <v>24</v>
      </c>
      <c r="F35" s="74" t="s">
        <v>24</v>
      </c>
      <c r="G35" s="74">
        <v>0.458231973372349</v>
      </c>
      <c r="H35" s="74">
        <v>2.1259205317559083E-2</v>
      </c>
      <c r="I35" s="74">
        <v>2.5256942840080641E-2</v>
      </c>
      <c r="J35" s="74">
        <v>0.93983439969902105</v>
      </c>
      <c r="K35" s="74">
        <v>1.8438798215814466E-2</v>
      </c>
      <c r="L35" s="74">
        <v>9.2966034258910261E-3</v>
      </c>
      <c r="M35" s="74">
        <v>1.7878083511328895E-2</v>
      </c>
      <c r="N35" s="74">
        <v>9.5539805951800616E-2</v>
      </c>
      <c r="O35" s="74">
        <v>0.37186436690858782</v>
      </c>
      <c r="P35" s="74">
        <v>0.1425449065617424</v>
      </c>
      <c r="Q35" s="74" t="s">
        <v>24</v>
      </c>
      <c r="R35" s="74">
        <v>1.3581444086882393E-2</v>
      </c>
      <c r="S35" s="74">
        <v>0.16908531222515391</v>
      </c>
      <c r="T35" s="76">
        <v>3.4557192481347534</v>
      </c>
      <c r="U35" s="76">
        <v>4.561549407537874</v>
      </c>
    </row>
    <row r="36" spans="1:21">
      <c r="A36" s="12">
        <v>29</v>
      </c>
      <c r="B36" s="69" t="s">
        <v>295</v>
      </c>
      <c r="C36" s="74">
        <v>1.2447324365894359</v>
      </c>
      <c r="D36" s="74">
        <v>4.4966295994463092E-2</v>
      </c>
      <c r="E36" s="74" t="s">
        <v>24</v>
      </c>
      <c r="F36" s="74" t="s">
        <v>24</v>
      </c>
      <c r="G36" s="74">
        <v>0.38576336186480392</v>
      </c>
      <c r="H36" s="74">
        <v>4.6431511416461964E-2</v>
      </c>
      <c r="I36" s="74">
        <v>1.3944309800916939E-2</v>
      </c>
      <c r="J36" s="74">
        <v>0.71479571740047443</v>
      </c>
      <c r="K36" s="74">
        <v>1.770359512011822E-2</v>
      </c>
      <c r="L36" s="74">
        <v>6.9928108013326317E-3</v>
      </c>
      <c r="M36" s="74">
        <v>1.3447713079485829E-2</v>
      </c>
      <c r="N36" s="74">
        <v>9.4945219209786824E-2</v>
      </c>
      <c r="O36" s="74">
        <v>0.31305464627589008</v>
      </c>
      <c r="P36" s="74">
        <v>0.31132751001343495</v>
      </c>
      <c r="Q36" s="74">
        <v>0.220854174096657</v>
      </c>
      <c r="R36" s="74">
        <v>1.7248067365293941E-3</v>
      </c>
      <c r="S36" s="74">
        <v>0.16343624812851534</v>
      </c>
      <c r="T36" s="76">
        <v>3.5941203565283066</v>
      </c>
      <c r="U36" s="76">
        <v>4.744238870617365</v>
      </c>
    </row>
    <row r="37" spans="1:21">
      <c r="A37" s="12">
        <v>30</v>
      </c>
      <c r="B37" s="69" t="s">
        <v>296</v>
      </c>
      <c r="C37" s="74">
        <v>0.18065211098912554</v>
      </c>
      <c r="D37" s="74">
        <v>0.14133407646126417</v>
      </c>
      <c r="E37" s="74" t="s">
        <v>24</v>
      </c>
      <c r="F37" s="74" t="s">
        <v>24</v>
      </c>
      <c r="G37" s="74">
        <v>0.6058355105140566</v>
      </c>
      <c r="H37" s="74">
        <v>0.17715024517739272</v>
      </c>
      <c r="I37" s="74">
        <v>2.0027806885458146E-2</v>
      </c>
      <c r="J37" s="74">
        <v>5.9751367778828834E-2</v>
      </c>
      <c r="K37" s="74">
        <v>3.5025406482774996E-2</v>
      </c>
      <c r="L37" s="74">
        <v>0</v>
      </c>
      <c r="M37" s="74">
        <v>0</v>
      </c>
      <c r="N37" s="74">
        <v>8.264670232406833E-2</v>
      </c>
      <c r="O37" s="74">
        <v>0.60571893830282086</v>
      </c>
      <c r="P37" s="74">
        <v>1.1878085172517889</v>
      </c>
      <c r="Q37" s="74" t="s">
        <v>24</v>
      </c>
      <c r="R37" s="74">
        <v>1.2667959129770246E-2</v>
      </c>
      <c r="S37" s="74">
        <v>0.47691129074866595</v>
      </c>
      <c r="T37" s="76">
        <v>3.5855299320460152</v>
      </c>
      <c r="U37" s="76">
        <v>4.7328995103007401</v>
      </c>
    </row>
    <row r="38" spans="1:21">
      <c r="A38" s="12">
        <v>31</v>
      </c>
      <c r="B38" s="70" t="s">
        <v>297</v>
      </c>
      <c r="C38" s="74">
        <v>0.44537977374551008</v>
      </c>
      <c r="D38" s="74">
        <v>2.3761636070686151E-2</v>
      </c>
      <c r="E38" s="74">
        <v>1.1355936227034842</v>
      </c>
      <c r="F38" s="74">
        <v>0.31594993254506842</v>
      </c>
      <c r="G38" s="74">
        <v>0.22381265454420363</v>
      </c>
      <c r="H38" s="74">
        <v>3.0439198343463102E-2</v>
      </c>
      <c r="I38" s="74">
        <v>1.7304095677243204E-2</v>
      </c>
      <c r="J38" s="74">
        <v>0.2584966378747493</v>
      </c>
      <c r="K38" s="74">
        <v>1.2533528771461078E-2</v>
      </c>
      <c r="L38" s="74">
        <v>3.6952259842102475E-3</v>
      </c>
      <c r="M38" s="74">
        <v>7.1062038157889374E-3</v>
      </c>
      <c r="N38" s="74">
        <v>8.5008383154208417E-2</v>
      </c>
      <c r="O38" s="74">
        <v>0.18162842386509243</v>
      </c>
      <c r="P38" s="74">
        <v>0.20409759531789856</v>
      </c>
      <c r="Q38" s="74">
        <v>0.1457792385985634</v>
      </c>
      <c r="R38" s="74">
        <v>1.9544930890214463E-3</v>
      </c>
      <c r="S38" s="74">
        <v>0.459117420490811</v>
      </c>
      <c r="T38" s="76">
        <v>3.5516580645914644</v>
      </c>
      <c r="U38" s="76">
        <v>4.6881886452607331</v>
      </c>
    </row>
    <row r="39" spans="1:21" ht="23.25" customHeight="1">
      <c r="A39" s="12">
        <v>32</v>
      </c>
      <c r="B39" s="69" t="s">
        <v>298</v>
      </c>
      <c r="C39" s="74">
        <v>0.44537977374551008</v>
      </c>
      <c r="D39" s="74">
        <v>2.3761636070686151E-2</v>
      </c>
      <c r="E39" s="74" t="s">
        <v>24</v>
      </c>
      <c r="F39" s="74" t="s">
        <v>24</v>
      </c>
      <c r="G39" s="74">
        <v>0.22381265454420363</v>
      </c>
      <c r="H39" s="74">
        <v>3.0439198343463102E-2</v>
      </c>
      <c r="I39" s="74">
        <v>1.7304095677243204E-2</v>
      </c>
      <c r="J39" s="74">
        <v>0.2584966378747493</v>
      </c>
      <c r="K39" s="74">
        <v>1.2533528771461078E-2</v>
      </c>
      <c r="L39" s="74">
        <v>3.6952259842102475E-3</v>
      </c>
      <c r="M39" s="74">
        <v>7.1062038157889374E-3</v>
      </c>
      <c r="N39" s="74">
        <v>8.5008383154208417E-2</v>
      </c>
      <c r="O39" s="74">
        <v>0.18162842386509243</v>
      </c>
      <c r="P39" s="74">
        <v>0.20409759531789856</v>
      </c>
      <c r="Q39" s="74">
        <v>0.1457792385985634</v>
      </c>
      <c r="R39" s="74">
        <v>1.9544930890214463E-3</v>
      </c>
      <c r="S39" s="74">
        <v>0.459117420490811</v>
      </c>
      <c r="T39" s="76">
        <v>2.100114509342911</v>
      </c>
      <c r="U39" s="76">
        <v>2.7721511523326425</v>
      </c>
    </row>
    <row r="40" spans="1:21">
      <c r="A40" s="12">
        <v>33</v>
      </c>
      <c r="B40" s="69" t="s">
        <v>299</v>
      </c>
      <c r="C40" s="74">
        <v>1.1547481189934836</v>
      </c>
      <c r="D40" s="74">
        <v>2.3859224876616531E-2</v>
      </c>
      <c r="E40" s="74">
        <v>0.87457645637682635</v>
      </c>
      <c r="F40" s="74">
        <v>0.15923339448817345</v>
      </c>
      <c r="G40" s="74">
        <v>0.31469511604918082</v>
      </c>
      <c r="H40" s="74">
        <v>1.7648721554627298E-2</v>
      </c>
      <c r="I40" s="74">
        <v>2.3847959089583787E-2</v>
      </c>
      <c r="J40" s="74">
        <v>3.6671086696296179E-2</v>
      </c>
      <c r="K40" s="74">
        <v>7.6168659097943722E-3</v>
      </c>
      <c r="L40" s="74">
        <v>3.7104022410289796E-3</v>
      </c>
      <c r="M40" s="74">
        <v>7.1353889250557294E-3</v>
      </c>
      <c r="N40" s="74">
        <v>7.406067987868338E-2</v>
      </c>
      <c r="O40" s="74">
        <v>0.25538135027466147</v>
      </c>
      <c r="P40" s="74">
        <v>0.11833628432294596</v>
      </c>
      <c r="Q40" s="74">
        <v>9.807626338240974E-2</v>
      </c>
      <c r="R40" s="74">
        <v>1.2613229827735965E-2</v>
      </c>
      <c r="S40" s="74">
        <v>0.26510820461225854</v>
      </c>
      <c r="T40" s="76">
        <v>3.4473187474993616</v>
      </c>
      <c r="U40" s="76">
        <v>4.5504607466991578</v>
      </c>
    </row>
    <row r="41" spans="1:21" ht="26.25" customHeight="1">
      <c r="A41" s="12">
        <v>34</v>
      </c>
      <c r="B41" s="69" t="s">
        <v>300</v>
      </c>
      <c r="C41" s="74">
        <v>1.1547481189934836</v>
      </c>
      <c r="D41" s="74">
        <v>2.3859224876616531E-2</v>
      </c>
      <c r="E41" s="74" t="s">
        <v>24</v>
      </c>
      <c r="F41" s="74" t="s">
        <v>24</v>
      </c>
      <c r="G41" s="74">
        <v>0.31469511604918082</v>
      </c>
      <c r="H41" s="74">
        <v>1.7648721554627298E-2</v>
      </c>
      <c r="I41" s="74">
        <v>2.3847959089583787E-2</v>
      </c>
      <c r="J41" s="74">
        <v>3.6671086696296179E-2</v>
      </c>
      <c r="K41" s="74">
        <v>7.6168659097943722E-3</v>
      </c>
      <c r="L41" s="74">
        <v>3.7104022410289796E-3</v>
      </c>
      <c r="M41" s="74">
        <v>7.1353889250557294E-3</v>
      </c>
      <c r="N41" s="74">
        <v>7.406067987868338E-2</v>
      </c>
      <c r="O41" s="74">
        <v>0.25538135027466147</v>
      </c>
      <c r="P41" s="74">
        <v>0.11833628432294596</v>
      </c>
      <c r="Q41" s="74">
        <v>9.807626338240974E-2</v>
      </c>
      <c r="R41" s="74">
        <v>1.2613229827735965E-2</v>
      </c>
      <c r="S41" s="74">
        <v>0.26510820461225854</v>
      </c>
      <c r="T41" s="76">
        <v>2.4135088966343625</v>
      </c>
      <c r="U41" s="76">
        <v>3.1858317435573587</v>
      </c>
    </row>
    <row r="42" spans="1:21">
      <c r="A42" s="12">
        <v>35</v>
      </c>
      <c r="B42" s="70" t="s">
        <v>301</v>
      </c>
      <c r="C42" s="74">
        <v>0.87235138726073158</v>
      </c>
      <c r="D42" s="74">
        <v>7.1957728416642761E-2</v>
      </c>
      <c r="E42" s="74">
        <v>0.47378118778073613</v>
      </c>
      <c r="F42" s="74">
        <v>0.31142983407657382</v>
      </c>
      <c r="G42" s="74">
        <v>0.22061070659983856</v>
      </c>
      <c r="H42" s="74">
        <v>3.0003723732957011E-2</v>
      </c>
      <c r="I42" s="74">
        <v>1.7056536781631687E-2</v>
      </c>
      <c r="J42" s="74">
        <v>0.6875095415295176</v>
      </c>
      <c r="K42" s="74">
        <v>1.2354219398775478E-2</v>
      </c>
      <c r="L42" s="74">
        <v>4.2408902816278978E-3</v>
      </c>
      <c r="M42" s="74">
        <v>8.1555582338998043E-3</v>
      </c>
      <c r="N42" s="74">
        <v>8.6934429576737401E-2</v>
      </c>
      <c r="O42" s="74">
        <v>0.17902997937759257</v>
      </c>
      <c r="P42" s="74">
        <v>0.20117769841971433</v>
      </c>
      <c r="Q42" s="74">
        <v>0.14369366602755587</v>
      </c>
      <c r="R42" s="74">
        <v>3.4677564775098674E-2</v>
      </c>
      <c r="S42" s="74">
        <v>0.19697079265598005</v>
      </c>
      <c r="T42" s="76">
        <v>3.5519354449256113</v>
      </c>
      <c r="U42" s="76">
        <v>4.6885547873018067</v>
      </c>
    </row>
    <row r="43" spans="1:21" ht="26.25" customHeight="1">
      <c r="A43" s="12">
        <v>36</v>
      </c>
      <c r="B43" s="69" t="s">
        <v>302</v>
      </c>
      <c r="C43" s="74">
        <v>0.87235138726073158</v>
      </c>
      <c r="D43" s="74">
        <v>7.1957728416642761E-2</v>
      </c>
      <c r="E43" s="74" t="s">
        <v>24</v>
      </c>
      <c r="F43" s="74" t="s">
        <v>24</v>
      </c>
      <c r="G43" s="74">
        <v>0.22061070659983856</v>
      </c>
      <c r="H43" s="74">
        <v>3.0003723732957011E-2</v>
      </c>
      <c r="I43" s="74">
        <v>1.7056536781631687E-2</v>
      </c>
      <c r="J43" s="74">
        <v>0.6875095415295176</v>
      </c>
      <c r="K43" s="74">
        <v>1.2354219398775478E-2</v>
      </c>
      <c r="L43" s="74">
        <v>4.2408902816278978E-3</v>
      </c>
      <c r="M43" s="74">
        <v>8.1555582338998043E-3</v>
      </c>
      <c r="N43" s="74">
        <v>8.6934429576737401E-2</v>
      </c>
      <c r="O43" s="74">
        <v>0.17902997937759257</v>
      </c>
      <c r="P43" s="74">
        <v>0.20117769841971433</v>
      </c>
      <c r="Q43" s="74">
        <v>0.14369366602755587</v>
      </c>
      <c r="R43" s="74">
        <v>3.4677564775098674E-2</v>
      </c>
      <c r="S43" s="74">
        <v>0.19697079265598005</v>
      </c>
      <c r="T43" s="76">
        <v>2.7667244230683021</v>
      </c>
      <c r="U43" s="76">
        <v>3.6520762384501588</v>
      </c>
    </row>
    <row r="44" spans="1:21">
      <c r="A44" s="12">
        <v>37</v>
      </c>
      <c r="B44" s="69" t="s">
        <v>303</v>
      </c>
      <c r="C44" s="74">
        <v>0.6413847398744158</v>
      </c>
      <c r="D44" s="74">
        <v>2.6633635124087094E-2</v>
      </c>
      <c r="E44" s="74">
        <v>1.1696578756600744</v>
      </c>
      <c r="F44" s="74">
        <v>0.16221998207885305</v>
      </c>
      <c r="G44" s="74">
        <v>0.33702930191160607</v>
      </c>
      <c r="H44" s="74">
        <v>2.1348048090986348E-2</v>
      </c>
      <c r="I44" s="74">
        <v>2.4857312825143238E-2</v>
      </c>
      <c r="J44" s="74">
        <v>0.15184585348379745</v>
      </c>
      <c r="K44" s="74">
        <v>8.0850911762740622E-3</v>
      </c>
      <c r="L44" s="74">
        <v>4.1418570788530461E-3</v>
      </c>
      <c r="M44" s="74">
        <v>7.965109767025089E-3</v>
      </c>
      <c r="N44" s="74">
        <v>7.8113422394422788E-2</v>
      </c>
      <c r="O44" s="74">
        <v>0.27350598663520809</v>
      </c>
      <c r="P44" s="74">
        <v>0.1431406054436011</v>
      </c>
      <c r="Q44" s="74">
        <v>0.10415955988842879</v>
      </c>
      <c r="R44" s="74">
        <v>3.3569453187886622E-2</v>
      </c>
      <c r="S44" s="74">
        <v>0.1638645273297491</v>
      </c>
      <c r="T44" s="76">
        <v>3.3515223619504124</v>
      </c>
      <c r="U44" s="76">
        <v>4.424009517774544</v>
      </c>
    </row>
    <row r="45" spans="1:21" ht="28.5" customHeight="1">
      <c r="A45" s="12">
        <v>38</v>
      </c>
      <c r="B45" s="69" t="s">
        <v>304</v>
      </c>
      <c r="C45" s="74">
        <v>0.6413847398744158</v>
      </c>
      <c r="D45" s="74">
        <v>2.6633635124087094E-2</v>
      </c>
      <c r="E45" s="74" t="s">
        <v>24</v>
      </c>
      <c r="F45" s="74" t="s">
        <v>24</v>
      </c>
      <c r="G45" s="74">
        <v>0.33702930191160607</v>
      </c>
      <c r="H45" s="74">
        <v>2.1348048090986348E-2</v>
      </c>
      <c r="I45" s="74">
        <v>2.4857312825143238E-2</v>
      </c>
      <c r="J45" s="74">
        <v>0.15184585348379745</v>
      </c>
      <c r="K45" s="74">
        <v>8.0850911762740622E-3</v>
      </c>
      <c r="L45" s="74">
        <v>4.1418570788530461E-3</v>
      </c>
      <c r="M45" s="74">
        <v>7.965109767025089E-3</v>
      </c>
      <c r="N45" s="74">
        <v>7.8113422394422788E-2</v>
      </c>
      <c r="O45" s="74">
        <v>0.27350598663520809</v>
      </c>
      <c r="P45" s="74">
        <v>0.1431406054436011</v>
      </c>
      <c r="Q45" s="74">
        <v>0.10415955988842879</v>
      </c>
      <c r="R45" s="74">
        <v>3.3569453187886622E-2</v>
      </c>
      <c r="S45" s="74">
        <v>0.1638645273297491</v>
      </c>
      <c r="T45" s="76">
        <v>2.0196445042114846</v>
      </c>
      <c r="U45" s="76">
        <v>2.6659307455591597</v>
      </c>
    </row>
    <row r="46" spans="1:21">
      <c r="A46" s="12">
        <v>39</v>
      </c>
      <c r="B46" s="69" t="s">
        <v>305</v>
      </c>
      <c r="C46" s="74">
        <v>0.55370702668732941</v>
      </c>
      <c r="D46" s="74">
        <v>3.6839052491206961E-2</v>
      </c>
      <c r="E46" s="74">
        <v>0.98386700140727568</v>
      </c>
      <c r="F46" s="74">
        <v>0.16315020764411908</v>
      </c>
      <c r="G46" s="74">
        <v>0.35299472178818175</v>
      </c>
      <c r="H46" s="74">
        <v>2.2359326782140972E-2</v>
      </c>
      <c r="I46" s="74">
        <v>2.6034828946162554E-2</v>
      </c>
      <c r="J46" s="74">
        <v>0.55279583321108028</v>
      </c>
      <c r="K46" s="74">
        <v>8.071508044158144E-3</v>
      </c>
      <c r="L46" s="74">
        <v>2.7252997348724806E-3</v>
      </c>
      <c r="M46" s="74">
        <v>5.2409610286009234E-3</v>
      </c>
      <c r="N46" s="74">
        <v>7.9519891421049621E-2</v>
      </c>
      <c r="O46" s="74">
        <v>0.28646224263615799</v>
      </c>
      <c r="P46" s="74">
        <v>0.14992132110936751</v>
      </c>
      <c r="Q46" s="74">
        <v>0.10909370388821146</v>
      </c>
      <c r="R46" s="74">
        <v>3.5862865679205179E-2</v>
      </c>
      <c r="S46" s="74">
        <v>0.14459128129325918</v>
      </c>
      <c r="T46" s="76">
        <v>3.513237073792379</v>
      </c>
      <c r="U46" s="76">
        <v>4.6374729374059402</v>
      </c>
    </row>
    <row r="47" spans="1:21" ht="28.5" customHeight="1">
      <c r="A47" s="12">
        <v>40</v>
      </c>
      <c r="B47" s="69" t="s">
        <v>306</v>
      </c>
      <c r="C47" s="74">
        <v>0.55370702668732941</v>
      </c>
      <c r="D47" s="74">
        <v>3.6839052491206961E-2</v>
      </c>
      <c r="E47" s="74" t="s">
        <v>24</v>
      </c>
      <c r="F47" s="74" t="s">
        <v>24</v>
      </c>
      <c r="G47" s="74">
        <v>0.35299472178818175</v>
      </c>
      <c r="H47" s="74">
        <v>2.2359326782140972E-2</v>
      </c>
      <c r="I47" s="74">
        <v>2.6034828946162554E-2</v>
      </c>
      <c r="J47" s="74">
        <v>0.55279583321108028</v>
      </c>
      <c r="K47" s="74">
        <v>8.071508044158144E-3</v>
      </c>
      <c r="L47" s="74">
        <v>2.7252997348724806E-3</v>
      </c>
      <c r="M47" s="74">
        <v>5.2409610286009234E-3</v>
      </c>
      <c r="N47" s="74">
        <v>7.9519891421049621E-2</v>
      </c>
      <c r="O47" s="74">
        <v>0.28646224263615799</v>
      </c>
      <c r="P47" s="74">
        <v>0.14992132110936751</v>
      </c>
      <c r="Q47" s="74">
        <v>0.10909370388821146</v>
      </c>
      <c r="R47" s="74">
        <v>3.5862865679205179E-2</v>
      </c>
      <c r="S47" s="74">
        <v>0.14459128129325918</v>
      </c>
      <c r="T47" s="76">
        <v>2.3662198647409842</v>
      </c>
      <c r="U47" s="76">
        <v>3.1234102214580992</v>
      </c>
    </row>
    <row r="48" spans="1:21">
      <c r="A48" s="12">
        <v>41</v>
      </c>
      <c r="B48" s="69" t="s">
        <v>307</v>
      </c>
      <c r="C48" s="74">
        <v>0.38422559406630036</v>
      </c>
      <c r="D48" s="74">
        <v>4.0792939981616996E-2</v>
      </c>
      <c r="E48" s="74">
        <v>0.83413128840944739</v>
      </c>
      <c r="F48" s="74">
        <v>8.8879210427986299E-2</v>
      </c>
      <c r="G48" s="74">
        <v>0.3115243971893128</v>
      </c>
      <c r="H48" s="74">
        <v>1.9810606491372118E-2</v>
      </c>
      <c r="I48" s="74">
        <v>0.23751375934587918</v>
      </c>
      <c r="J48" s="74">
        <v>0.39284026840538488</v>
      </c>
      <c r="K48" s="74">
        <v>6.549920521114945E-2</v>
      </c>
      <c r="L48" s="74">
        <v>2.2115441825706784E-3</v>
      </c>
      <c r="M48" s="74">
        <v>4.2529695818666899E-3</v>
      </c>
      <c r="N48" s="74">
        <v>4.2812725473331169E-2</v>
      </c>
      <c r="O48" s="74">
        <v>0.2528082488108056</v>
      </c>
      <c r="P48" s="74">
        <v>0.1328319195878728</v>
      </c>
      <c r="Q48" s="74">
        <v>9.618916114955936E-2</v>
      </c>
      <c r="R48" s="74">
        <v>3.7966052326243956E-2</v>
      </c>
      <c r="S48" s="74">
        <v>0.16867891388629078</v>
      </c>
      <c r="T48" s="76">
        <v>3.1129688045269908</v>
      </c>
      <c r="U48" s="76">
        <v>4.1091188219756276</v>
      </c>
    </row>
    <row r="49" spans="1:21" ht="28.5" customHeight="1">
      <c r="A49" s="12">
        <v>42</v>
      </c>
      <c r="B49" s="69" t="s">
        <v>308</v>
      </c>
      <c r="C49" s="74">
        <v>0.38422559406630036</v>
      </c>
      <c r="D49" s="74">
        <v>4.0792939981616996E-2</v>
      </c>
      <c r="E49" s="74" t="s">
        <v>24</v>
      </c>
      <c r="F49" s="74" t="s">
        <v>24</v>
      </c>
      <c r="G49" s="74">
        <v>0.3115243971893128</v>
      </c>
      <c r="H49" s="74">
        <v>1.9810606491372118E-2</v>
      </c>
      <c r="I49" s="74">
        <v>0.23751375934587918</v>
      </c>
      <c r="J49" s="74">
        <v>0.39284026840538488</v>
      </c>
      <c r="K49" s="74">
        <v>6.549920521114945E-2</v>
      </c>
      <c r="L49" s="74">
        <v>2.2115441825706784E-3</v>
      </c>
      <c r="M49" s="74">
        <v>4.2529695818666899E-3</v>
      </c>
      <c r="N49" s="74">
        <v>4.2812725473331169E-2</v>
      </c>
      <c r="O49" s="74">
        <v>0.2528082488108056</v>
      </c>
      <c r="P49" s="74">
        <v>0.1328319195878728</v>
      </c>
      <c r="Q49" s="74">
        <v>9.618916114955936E-2</v>
      </c>
      <c r="R49" s="74">
        <v>3.7966052326243956E-2</v>
      </c>
      <c r="S49" s="74">
        <v>0.16867891388629078</v>
      </c>
      <c r="T49" s="76">
        <v>2.1899583056895575</v>
      </c>
      <c r="U49" s="76">
        <v>2.8907449635102163</v>
      </c>
    </row>
    <row r="50" spans="1:21">
      <c r="A50" s="12">
        <v>43</v>
      </c>
      <c r="B50" s="70" t="s">
        <v>309</v>
      </c>
      <c r="C50" s="74">
        <v>0.73434718718383007</v>
      </c>
      <c r="D50" s="74">
        <v>2.4391892047378422E-2</v>
      </c>
      <c r="E50" s="74">
        <v>1.1253280566217148</v>
      </c>
      <c r="F50" s="74">
        <v>0.30218001295057195</v>
      </c>
      <c r="G50" s="74">
        <v>0.21055636175146725</v>
      </c>
      <c r="H50" s="74">
        <v>2.9851175841468729E-2</v>
      </c>
      <c r="I50" s="74">
        <v>1.6969816255030114E-2</v>
      </c>
      <c r="J50" s="74">
        <v>0.17043704755687933</v>
      </c>
      <c r="K50" s="74">
        <v>1.1729196846634933E-2</v>
      </c>
      <c r="L50" s="74">
        <v>3.7932385223557255E-3</v>
      </c>
      <c r="M50" s="74">
        <v>7.2946894660687019E-3</v>
      </c>
      <c r="N50" s="74">
        <v>8.7534506433024684E-2</v>
      </c>
      <c r="O50" s="74">
        <v>0.17087067841436163</v>
      </c>
      <c r="P50" s="74">
        <v>0.20015485092313237</v>
      </c>
      <c r="Q50" s="74">
        <v>0.14296308451814654</v>
      </c>
      <c r="R50" s="74">
        <v>4.8110081520444735E-2</v>
      </c>
      <c r="S50" s="74">
        <v>0.2867352567330983</v>
      </c>
      <c r="T50" s="76">
        <v>3.5732471335856086</v>
      </c>
      <c r="U50" s="76">
        <v>4.7166862163330032</v>
      </c>
    </row>
    <row r="51" spans="1:21" ht="25.5" customHeight="1">
      <c r="A51" s="12">
        <v>44</v>
      </c>
      <c r="B51" s="69" t="s">
        <v>310</v>
      </c>
      <c r="C51" s="74">
        <v>0.73434718718383007</v>
      </c>
      <c r="D51" s="74">
        <v>2.4391892047378422E-2</v>
      </c>
      <c r="E51" s="74" t="s">
        <v>24</v>
      </c>
      <c r="F51" s="74" t="s">
        <v>24</v>
      </c>
      <c r="G51" s="74">
        <v>0.21055636175146725</v>
      </c>
      <c r="H51" s="74">
        <v>2.9851175841468729E-2</v>
      </c>
      <c r="I51" s="74">
        <v>1.6969816255030114E-2</v>
      </c>
      <c r="J51" s="74">
        <v>0.17043704755687933</v>
      </c>
      <c r="K51" s="74">
        <v>1.1729196846634933E-2</v>
      </c>
      <c r="L51" s="74">
        <v>3.7932385223557255E-3</v>
      </c>
      <c r="M51" s="74">
        <v>7.2946894660687019E-3</v>
      </c>
      <c r="N51" s="74">
        <v>8.7534506433024684E-2</v>
      </c>
      <c r="O51" s="74">
        <v>0.17087067841436163</v>
      </c>
      <c r="P51" s="74">
        <v>0.20015485092313237</v>
      </c>
      <c r="Q51" s="74">
        <v>0.14296308451814654</v>
      </c>
      <c r="R51" s="74">
        <v>4.8110081520444735E-2</v>
      </c>
      <c r="S51" s="74">
        <v>0.2867352567330983</v>
      </c>
      <c r="T51" s="76">
        <v>2.1457390640133212</v>
      </c>
      <c r="U51" s="76">
        <v>2.8323755644975837</v>
      </c>
    </row>
    <row r="52" spans="1:21">
      <c r="A52" s="12">
        <v>45</v>
      </c>
      <c r="B52" s="70" t="s">
        <v>311</v>
      </c>
      <c r="C52" s="74">
        <v>0.68845628490031407</v>
      </c>
      <c r="D52" s="74">
        <v>2.2395732455274375E-2</v>
      </c>
      <c r="E52" s="74">
        <v>1.1519859636762462</v>
      </c>
      <c r="F52" s="74">
        <v>0.30535194609147637</v>
      </c>
      <c r="G52" s="74">
        <v>0.20494814454341775</v>
      </c>
      <c r="H52" s="74">
        <v>2.9056082895133329E-2</v>
      </c>
      <c r="I52" s="74">
        <v>1.6517821289182281E-2</v>
      </c>
      <c r="J52" s="74">
        <v>0.30113843909866178</v>
      </c>
      <c r="K52" s="74">
        <v>1.0162607959106527E-2</v>
      </c>
      <c r="L52" s="74">
        <v>3.4828112112299044E-3</v>
      </c>
      <c r="M52" s="74">
        <v>6.6977138677498174E-3</v>
      </c>
      <c r="N52" s="74">
        <v>8.5203004685975761E-2</v>
      </c>
      <c r="O52" s="74">
        <v>0.166319498525693</v>
      </c>
      <c r="P52" s="74">
        <v>0.19482368035253395</v>
      </c>
      <c r="Q52" s="74">
        <v>0.13915522982289452</v>
      </c>
      <c r="R52" s="74">
        <v>3.9365924005768287E-3</v>
      </c>
      <c r="S52" s="74">
        <v>0.22961311608073828</v>
      </c>
      <c r="T52" s="76">
        <v>3.5592446698562044</v>
      </c>
      <c r="U52" s="76">
        <v>4.6982029642101892</v>
      </c>
    </row>
    <row r="53" spans="1:21" ht="24">
      <c r="A53" s="12">
        <v>46</v>
      </c>
      <c r="B53" s="69" t="s">
        <v>312</v>
      </c>
      <c r="C53" s="74">
        <v>0.68845628490031407</v>
      </c>
      <c r="D53" s="74">
        <v>2.2395732455274375E-2</v>
      </c>
      <c r="E53" s="74" t="s">
        <v>24</v>
      </c>
      <c r="F53" s="74" t="s">
        <v>24</v>
      </c>
      <c r="G53" s="74">
        <v>0.20494814454341775</v>
      </c>
      <c r="H53" s="74">
        <v>2.9056082895133329E-2</v>
      </c>
      <c r="I53" s="74">
        <v>1.6517821289182281E-2</v>
      </c>
      <c r="J53" s="74">
        <v>0.30113843909866178</v>
      </c>
      <c r="K53" s="74">
        <v>1.0162607959106527E-2</v>
      </c>
      <c r="L53" s="74">
        <v>3.4828112112299044E-3</v>
      </c>
      <c r="M53" s="74">
        <v>6.6977138677498174E-3</v>
      </c>
      <c r="N53" s="74">
        <v>8.5203004685975761E-2</v>
      </c>
      <c r="O53" s="74">
        <v>0.166319498525693</v>
      </c>
      <c r="P53" s="74">
        <v>0.19482368035253395</v>
      </c>
      <c r="Q53" s="74">
        <v>0.13915522982289452</v>
      </c>
      <c r="R53" s="74">
        <v>3.9365924005768287E-3</v>
      </c>
      <c r="S53" s="74">
        <v>0.22961311608073828</v>
      </c>
      <c r="T53" s="76">
        <v>2.101906760088482</v>
      </c>
      <c r="U53" s="76">
        <v>2.7745169233167966</v>
      </c>
    </row>
    <row r="54" spans="1:21">
      <c r="A54" s="12">
        <v>47</v>
      </c>
      <c r="B54" s="69" t="s">
        <v>313</v>
      </c>
      <c r="C54" s="74">
        <v>0.37663074879319192</v>
      </c>
      <c r="D54" s="74">
        <v>0.20212558029120162</v>
      </c>
      <c r="E54" s="74" t="s">
        <v>24</v>
      </c>
      <c r="F54" s="74" t="s">
        <v>24</v>
      </c>
      <c r="G54" s="74">
        <v>0.6373809594543709</v>
      </c>
      <c r="H54" s="74">
        <v>0.18004681582109527</v>
      </c>
      <c r="I54" s="74">
        <v>1.5288630350934352E-2</v>
      </c>
      <c r="J54" s="74">
        <v>0.12574850368488807</v>
      </c>
      <c r="K54" s="74">
        <v>3.4641232413583037E-2</v>
      </c>
      <c r="L54" s="74">
        <v>0</v>
      </c>
      <c r="M54" s="74">
        <v>0</v>
      </c>
      <c r="N54" s="74">
        <v>7.7110033268640507E-2</v>
      </c>
      <c r="O54" s="74">
        <v>0.51724733484385532</v>
      </c>
      <c r="P54" s="74">
        <v>0.82153370971726825</v>
      </c>
      <c r="Q54" s="74" t="s">
        <v>24</v>
      </c>
      <c r="R54" s="74">
        <v>9.414078050909841E-2</v>
      </c>
      <c r="S54" s="74">
        <v>0.61180124223602472</v>
      </c>
      <c r="T54" s="76">
        <v>3.6936955713841524</v>
      </c>
      <c r="U54" s="76">
        <v>4.8756781542270815</v>
      </c>
    </row>
    <row r="55" spans="1:21">
      <c r="A55" s="12">
        <v>48</v>
      </c>
      <c r="B55" s="69" t="s">
        <v>314</v>
      </c>
      <c r="C55" s="74">
        <v>1.0422500671013084</v>
      </c>
      <c r="D55" s="74">
        <v>0.14248681754275913</v>
      </c>
      <c r="E55" s="74" t="s">
        <v>24</v>
      </c>
      <c r="F55" s="74" t="s">
        <v>24</v>
      </c>
      <c r="G55" s="74">
        <v>0.30077554044847665</v>
      </c>
      <c r="H55" s="74">
        <v>0.15560159045579833</v>
      </c>
      <c r="I55" s="74">
        <v>0.17980992857295086</v>
      </c>
      <c r="J55" s="74">
        <v>0.19719080080406132</v>
      </c>
      <c r="K55" s="74">
        <v>3.7279924769008953E-2</v>
      </c>
      <c r="L55" s="74">
        <v>0</v>
      </c>
      <c r="M55" s="74">
        <v>0</v>
      </c>
      <c r="N55" s="74">
        <v>9.0689285148716769E-2</v>
      </c>
      <c r="O55" s="74">
        <v>0.24408533762347523</v>
      </c>
      <c r="P55" s="74">
        <v>0.1043322826091739</v>
      </c>
      <c r="Q55" s="74" t="s">
        <v>24</v>
      </c>
      <c r="R55" s="74">
        <v>3.8157459455775748E-2</v>
      </c>
      <c r="S55" s="74">
        <v>0.78893816853639442</v>
      </c>
      <c r="T55" s="76">
        <v>3.3215972030678995</v>
      </c>
      <c r="U55" s="76">
        <v>4.384508308049627</v>
      </c>
    </row>
    <row r="56" spans="1:21">
      <c r="A56" s="12">
        <v>49</v>
      </c>
      <c r="B56" s="69" t="s">
        <v>315</v>
      </c>
      <c r="C56" s="74">
        <v>0.94353310757001896</v>
      </c>
      <c r="D56" s="74">
        <v>0.18546562755435406</v>
      </c>
      <c r="E56" s="74" t="s">
        <v>24</v>
      </c>
      <c r="F56" s="74" t="s">
        <v>24</v>
      </c>
      <c r="G56" s="74">
        <v>0.31066360725923226</v>
      </c>
      <c r="H56" s="74">
        <v>1.607170294306319E-2</v>
      </c>
      <c r="I56" s="74">
        <v>1.8572122237136099E-2</v>
      </c>
      <c r="J56" s="74">
        <v>0.68485212651795058</v>
      </c>
      <c r="K56" s="74">
        <v>3.836799140340643E-2</v>
      </c>
      <c r="L56" s="74">
        <v>0</v>
      </c>
      <c r="M56" s="74">
        <v>0</v>
      </c>
      <c r="N56" s="74">
        <v>9.3670716781199509E-2</v>
      </c>
      <c r="O56" s="74">
        <v>0.25210970064963095</v>
      </c>
      <c r="P56" s="74">
        <v>0.10776223099999017</v>
      </c>
      <c r="Q56" s="74" t="s">
        <v>24</v>
      </c>
      <c r="R56" s="74">
        <v>0.12275836126472828</v>
      </c>
      <c r="S56" s="74">
        <v>0.81487469684721092</v>
      </c>
      <c r="T56" s="76">
        <v>3.5887019920279215</v>
      </c>
      <c r="U56" s="76">
        <v>4.7370866294768561</v>
      </c>
    </row>
    <row r="57" spans="1:21">
      <c r="A57" s="12">
        <v>50</v>
      </c>
      <c r="B57" s="69" t="s">
        <v>316</v>
      </c>
      <c r="C57" s="74">
        <v>0.41339073942204169</v>
      </c>
      <c r="D57" s="74">
        <v>0.15308725282815075</v>
      </c>
      <c r="E57" s="74" t="s">
        <v>24</v>
      </c>
      <c r="F57" s="74" t="s">
        <v>24</v>
      </c>
      <c r="G57" s="74">
        <v>0.31200883532855511</v>
      </c>
      <c r="H57" s="74">
        <v>1.6141296244034507E-2</v>
      </c>
      <c r="I57" s="74">
        <v>1.8652542793508E-2</v>
      </c>
      <c r="J57" s="74">
        <v>0.71594402927926526</v>
      </c>
      <c r="K57" s="74">
        <v>3.8672246722492913E-2</v>
      </c>
      <c r="L57" s="74">
        <v>0</v>
      </c>
      <c r="M57" s="74">
        <v>0</v>
      </c>
      <c r="N57" s="74">
        <v>9.4076327462796053E-2</v>
      </c>
      <c r="O57" s="74">
        <v>0.25320138000291759</v>
      </c>
      <c r="P57" s="74">
        <v>0.1082288604170402</v>
      </c>
      <c r="Q57" s="74" t="s">
        <v>24</v>
      </c>
      <c r="R57" s="74">
        <v>0.49979284850325872</v>
      </c>
      <c r="S57" s="74">
        <v>0.81840324763193495</v>
      </c>
      <c r="T57" s="76">
        <v>3.4415996066359957</v>
      </c>
      <c r="U57" s="76">
        <v>4.5429114807595141</v>
      </c>
    </row>
    <row r="58" spans="1:21">
      <c r="A58" s="12">
        <v>51</v>
      </c>
      <c r="B58" s="69" t="s">
        <v>317</v>
      </c>
      <c r="C58" s="74">
        <v>0.98292525671646225</v>
      </c>
      <c r="D58" s="74">
        <v>0.18709506739144557</v>
      </c>
      <c r="E58" s="74" t="s">
        <v>24</v>
      </c>
      <c r="F58" s="74" t="s">
        <v>24</v>
      </c>
      <c r="G58" s="74">
        <v>0.31724618782031128</v>
      </c>
      <c r="H58" s="74">
        <v>1.6412242603661944E-2</v>
      </c>
      <c r="I58" s="74">
        <v>1.8965642713817298E-2</v>
      </c>
      <c r="J58" s="74">
        <v>0.56963011000446828</v>
      </c>
      <c r="K58" s="74">
        <v>4.3955702947557143E-2</v>
      </c>
      <c r="L58" s="74">
        <v>0</v>
      </c>
      <c r="M58" s="74">
        <v>0</v>
      </c>
      <c r="N58" s="74">
        <v>9.5655484307933802E-2</v>
      </c>
      <c r="O58" s="74">
        <v>0.25745159579272997</v>
      </c>
      <c r="P58" s="74">
        <v>0.11004558041853704</v>
      </c>
      <c r="Q58" s="74" t="s">
        <v>24</v>
      </c>
      <c r="R58" s="74">
        <v>4.7577947205254635E-2</v>
      </c>
      <c r="S58" s="74">
        <v>0.83214089157952664</v>
      </c>
      <c r="T58" s="76">
        <v>3.4791017095017058</v>
      </c>
      <c r="U58" s="76">
        <v>4.5924142565422521</v>
      </c>
    </row>
    <row r="59" spans="1:21">
      <c r="A59" s="12">
        <v>52</v>
      </c>
      <c r="B59" s="69" t="s">
        <v>318</v>
      </c>
      <c r="C59" s="74">
        <v>0.73124868257246811</v>
      </c>
      <c r="D59" s="74">
        <v>0.19469955978902628</v>
      </c>
      <c r="E59" s="74" t="s">
        <v>24</v>
      </c>
      <c r="F59" s="74" t="s">
        <v>24</v>
      </c>
      <c r="G59" s="74">
        <v>0.326130875965774</v>
      </c>
      <c r="H59" s="74">
        <v>1.687187825225106E-2</v>
      </c>
      <c r="I59" s="74">
        <v>1.9496788011884602E-2</v>
      </c>
      <c r="J59" s="74">
        <v>0.6005499529052265</v>
      </c>
      <c r="K59" s="74">
        <v>4.6341643237336062E-2</v>
      </c>
      <c r="L59" s="74">
        <v>0</v>
      </c>
      <c r="M59" s="74">
        <v>0</v>
      </c>
      <c r="N59" s="74">
        <v>9.833437905941482E-2</v>
      </c>
      <c r="O59" s="74">
        <v>0.2646616970610412</v>
      </c>
      <c r="P59" s="74">
        <v>0.11312747927608588</v>
      </c>
      <c r="Q59" s="74" t="s">
        <v>24</v>
      </c>
      <c r="R59" s="74">
        <v>0.19127055844600716</v>
      </c>
      <c r="S59" s="74">
        <v>0.85544554455445543</v>
      </c>
      <c r="T59" s="76">
        <v>3.4581790391309708</v>
      </c>
      <c r="U59" s="76">
        <v>4.5647963316528815</v>
      </c>
    </row>
    <row r="60" spans="1:21">
      <c r="A60" s="12">
        <v>53</v>
      </c>
      <c r="B60" s="69" t="s">
        <v>319</v>
      </c>
      <c r="C60" s="74">
        <v>0.83197911521815426</v>
      </c>
      <c r="D60" s="74">
        <v>0.14630498274786852</v>
      </c>
      <c r="E60" s="74" t="s">
        <v>24</v>
      </c>
      <c r="F60" s="74" t="s">
        <v>24</v>
      </c>
      <c r="G60" s="74">
        <v>0.54459121119051157</v>
      </c>
      <c r="H60" s="74">
        <v>6.8351290057537484E-2</v>
      </c>
      <c r="I60" s="74">
        <v>3.6609234536460845E-2</v>
      </c>
      <c r="J60" s="74">
        <v>0.20588299283270994</v>
      </c>
      <c r="K60" s="74">
        <v>1.6294705754569132E-2</v>
      </c>
      <c r="L60" s="74">
        <v>1.2760228959084165E-2</v>
      </c>
      <c r="M60" s="74">
        <v>2.4538901844392624E-2</v>
      </c>
      <c r="N60" s="74">
        <v>0.13817522921415812</v>
      </c>
      <c r="O60" s="74">
        <v>0.64537427459411978</v>
      </c>
      <c r="P60" s="74">
        <v>0.45830162083146497</v>
      </c>
      <c r="Q60" s="74">
        <v>0.20220077965327646</v>
      </c>
      <c r="R60" s="74">
        <v>0.13968915831411818</v>
      </c>
      <c r="S60" s="74">
        <v>0.23941770899583067</v>
      </c>
      <c r="T60" s="76">
        <v>3.7104714347442567</v>
      </c>
      <c r="U60" s="76">
        <v>4.8978222938624194</v>
      </c>
    </row>
    <row r="61" spans="1:21">
      <c r="A61" s="12">
        <v>54</v>
      </c>
      <c r="B61" s="69" t="s">
        <v>320</v>
      </c>
      <c r="C61" s="74">
        <v>0.88173193893470747</v>
      </c>
      <c r="D61" s="74">
        <v>1.256568668506503E-2</v>
      </c>
      <c r="E61" s="74" t="s">
        <v>24</v>
      </c>
      <c r="F61" s="74" t="s">
        <v>24</v>
      </c>
      <c r="G61" s="74">
        <v>0.42684335771120824</v>
      </c>
      <c r="H61" s="74">
        <v>0.2452791228817536</v>
      </c>
      <c r="I61" s="74">
        <v>2.1329425021297067E-2</v>
      </c>
      <c r="J61" s="74">
        <v>0.66493386234993279</v>
      </c>
      <c r="K61" s="74">
        <v>0.14334638414341788</v>
      </c>
      <c r="L61" s="74">
        <v>1.9541184710500535E-3</v>
      </c>
      <c r="M61" s="74">
        <v>3.7579201366347184E-3</v>
      </c>
      <c r="N61" s="74">
        <v>8.1896407137423369E-2</v>
      </c>
      <c r="O61" s="74">
        <v>0.3463918805496265</v>
      </c>
      <c r="P61" s="74">
        <v>0.16446188430123346</v>
      </c>
      <c r="Q61" s="74">
        <v>9.3628380586058269E-2</v>
      </c>
      <c r="R61" s="74">
        <v>7.6526533318929849E-2</v>
      </c>
      <c r="S61" s="74">
        <v>9.394218620203415E-2</v>
      </c>
      <c r="T61" s="76">
        <v>3.2585890884303716</v>
      </c>
      <c r="U61" s="76">
        <v>4.3013375967280902</v>
      </c>
    </row>
    <row r="62" spans="1:21">
      <c r="A62" s="12">
        <v>55</v>
      </c>
      <c r="B62" s="69" t="s">
        <v>321</v>
      </c>
      <c r="C62" s="74">
        <v>1.6758837501856538</v>
      </c>
      <c r="D62" s="74">
        <v>6.2796871260967072E-2</v>
      </c>
      <c r="E62" s="74" t="s">
        <v>24</v>
      </c>
      <c r="F62" s="74" t="s">
        <v>24</v>
      </c>
      <c r="G62" s="74">
        <v>0.31231465246578688</v>
      </c>
      <c r="H62" s="74">
        <v>1.7414211016583917E-2</v>
      </c>
      <c r="I62" s="74">
        <v>2.1038200739319925E-2</v>
      </c>
      <c r="J62" s="74">
        <v>0.59253339800440719</v>
      </c>
      <c r="K62" s="74">
        <v>1.400013858165613E-2</v>
      </c>
      <c r="L62" s="74">
        <v>9.7656840513983371E-3</v>
      </c>
      <c r="M62" s="74">
        <v>1.8780161637304494E-2</v>
      </c>
      <c r="N62" s="74">
        <v>7.958150869391746E-2</v>
      </c>
      <c r="O62" s="74">
        <v>0.25344955669667729</v>
      </c>
      <c r="P62" s="74">
        <v>0.1167638698213781</v>
      </c>
      <c r="Q62" s="74">
        <v>0.19028207003890241</v>
      </c>
      <c r="R62" s="74">
        <v>2.0911081671826392E-3</v>
      </c>
      <c r="S62" s="74">
        <v>0.1409035409035409</v>
      </c>
      <c r="T62" s="76">
        <v>3.5075987222646767</v>
      </c>
      <c r="U62" s="76">
        <v>4.6300303133893728</v>
      </c>
    </row>
    <row r="63" spans="1:21">
      <c r="A63" s="12">
        <v>56</v>
      </c>
      <c r="B63" s="69" t="s">
        <v>322</v>
      </c>
      <c r="C63" s="74">
        <v>1.1279818213319754</v>
      </c>
      <c r="D63" s="74">
        <v>5.8679388457627872E-2</v>
      </c>
      <c r="E63" s="74" t="s">
        <v>24</v>
      </c>
      <c r="F63" s="74" t="s">
        <v>24</v>
      </c>
      <c r="G63" s="74">
        <v>0.36943152527419709</v>
      </c>
      <c r="H63" s="74">
        <v>0.27352276780990747</v>
      </c>
      <c r="I63" s="74">
        <v>0.51532580576167952</v>
      </c>
      <c r="J63" s="74">
        <v>0.27247747764918179</v>
      </c>
      <c r="K63" s="74">
        <v>1.4508168644261875E-2</v>
      </c>
      <c r="L63" s="74">
        <v>9.1253649505091492E-3</v>
      </c>
      <c r="M63" s="74">
        <v>1.7548778750979134E-2</v>
      </c>
      <c r="N63" s="74">
        <v>6.8458628526646442E-2</v>
      </c>
      <c r="O63" s="74">
        <v>0.29980103581845136</v>
      </c>
      <c r="P63" s="74">
        <v>0.18339950528521939</v>
      </c>
      <c r="Q63" s="74">
        <v>0.14644950855428604</v>
      </c>
      <c r="R63" s="74">
        <v>5.2715157217958122E-2</v>
      </c>
      <c r="S63" s="74">
        <v>0.12785729544969021</v>
      </c>
      <c r="T63" s="76">
        <v>3.5372822294825705</v>
      </c>
      <c r="U63" s="76">
        <v>4.6692125429169931</v>
      </c>
    </row>
    <row r="64" spans="1:21">
      <c r="A64" s="12">
        <v>57</v>
      </c>
      <c r="B64" s="69" t="s">
        <v>323</v>
      </c>
      <c r="C64" s="74">
        <v>0.92240405171815965</v>
      </c>
      <c r="D64" s="74">
        <v>0.12186203949784487</v>
      </c>
      <c r="E64" s="74" t="s">
        <v>24</v>
      </c>
      <c r="F64" s="74" t="s">
        <v>24</v>
      </c>
      <c r="G64" s="74">
        <v>0.71444540949719448</v>
      </c>
      <c r="H64" s="74">
        <v>7.3297621243242711E-2</v>
      </c>
      <c r="I64" s="74">
        <v>1.8189798263925062E-2</v>
      </c>
      <c r="J64" s="74">
        <v>0.40320034736815158</v>
      </c>
      <c r="K64" s="74">
        <v>2.3799495960788106E-2</v>
      </c>
      <c r="L64" s="74">
        <v>5.8206650831353927E-3</v>
      </c>
      <c r="M64" s="74">
        <v>1.1193586698337291E-2</v>
      </c>
      <c r="N64" s="74">
        <v>0.10149005229872748</v>
      </c>
      <c r="O64" s="74">
        <v>0.5797866699221752</v>
      </c>
      <c r="P64" s="74">
        <v>0.49146722162216955</v>
      </c>
      <c r="Q64" s="74" t="s">
        <v>24</v>
      </c>
      <c r="R64" s="74">
        <v>3.6069380732652949E-3</v>
      </c>
      <c r="S64" s="74">
        <v>0.21319609395618896</v>
      </c>
      <c r="T64" s="76">
        <v>3.6837599912033063</v>
      </c>
      <c r="U64" s="76">
        <v>4.8625631883883642</v>
      </c>
    </row>
    <row r="65" spans="1:21">
      <c r="A65" s="12">
        <v>58</v>
      </c>
      <c r="B65" s="69" t="s">
        <v>324</v>
      </c>
      <c r="C65" s="74">
        <v>0.70366013259686533</v>
      </c>
      <c r="D65" s="74">
        <v>7.460191056692142E-2</v>
      </c>
      <c r="E65" s="74" t="s">
        <v>24</v>
      </c>
      <c r="F65" s="74" t="s">
        <v>24</v>
      </c>
      <c r="G65" s="74">
        <v>0.26721569150444208</v>
      </c>
      <c r="H65" s="74">
        <v>2.5749234075548112E-2</v>
      </c>
      <c r="I65" s="74">
        <v>1.5693341861057836E-2</v>
      </c>
      <c r="J65" s="74">
        <v>0.71788298299972997</v>
      </c>
      <c r="K65" s="74">
        <v>0.29611466111318985</v>
      </c>
      <c r="L65" s="74">
        <v>1.1601512521214901E-2</v>
      </c>
      <c r="M65" s="74">
        <v>2.2310601002336349E-2</v>
      </c>
      <c r="N65" s="74">
        <v>7.2902461679537719E-2</v>
      </c>
      <c r="O65" s="74">
        <v>0.2168508522398451</v>
      </c>
      <c r="P65" s="74">
        <v>0.17265095804422403</v>
      </c>
      <c r="Q65" s="74">
        <v>0.25514087159233984</v>
      </c>
      <c r="R65" s="74">
        <v>1.3409252333792053E-2</v>
      </c>
      <c r="S65" s="74">
        <v>0.3630815622385587</v>
      </c>
      <c r="T65" s="76">
        <v>3.228866026369603</v>
      </c>
      <c r="U65" s="76">
        <v>4.2621031548078756</v>
      </c>
    </row>
    <row r="66" spans="1:21">
      <c r="A66" s="12">
        <v>59</v>
      </c>
      <c r="B66" s="70" t="s">
        <v>325</v>
      </c>
      <c r="C66" s="74">
        <v>0.62397768532612163</v>
      </c>
      <c r="D66" s="74">
        <v>0.17856460581468395</v>
      </c>
      <c r="E66" s="74" t="s">
        <v>24</v>
      </c>
      <c r="F66" s="74" t="s">
        <v>24</v>
      </c>
      <c r="G66" s="74">
        <v>0</v>
      </c>
      <c r="H66" s="74">
        <v>8.0522565274216404E-2</v>
      </c>
      <c r="I66" s="74">
        <v>1.9311370575787929E-2</v>
      </c>
      <c r="J66" s="74">
        <v>0.68953256840596788</v>
      </c>
      <c r="K66" s="74">
        <v>3.7245612112212202E-2</v>
      </c>
      <c r="L66" s="74">
        <v>0</v>
      </c>
      <c r="M66" s="74">
        <v>0</v>
      </c>
      <c r="N66" s="74">
        <v>8.5940474182909267E-3</v>
      </c>
      <c r="O66" s="74">
        <v>0</v>
      </c>
      <c r="P66" s="74">
        <v>0.53991112892844739</v>
      </c>
      <c r="Q66" s="74" t="s">
        <v>24</v>
      </c>
      <c r="R66" s="74">
        <v>2.8927520192640121E-2</v>
      </c>
      <c r="S66" s="74">
        <v>0.14998681434599154</v>
      </c>
      <c r="T66" s="76">
        <v>2.3565739183943601</v>
      </c>
      <c r="U66" s="76">
        <v>3.1106775722805553</v>
      </c>
    </row>
    <row r="67" spans="1:21">
      <c r="A67" s="12">
        <v>60</v>
      </c>
      <c r="B67" s="70" t="s">
        <v>326</v>
      </c>
      <c r="C67" s="74">
        <v>0.45977622205618723</v>
      </c>
      <c r="D67" s="74">
        <v>0.21131797671263705</v>
      </c>
      <c r="E67" s="74" t="s">
        <v>24</v>
      </c>
      <c r="F67" s="74" t="s">
        <v>24</v>
      </c>
      <c r="G67" s="74">
        <v>0.30378725864005562</v>
      </c>
      <c r="H67" s="74">
        <v>0.10727854809655815</v>
      </c>
      <c r="I67" s="74">
        <v>2.5728139560259228E-2</v>
      </c>
      <c r="J67" s="74">
        <v>0.56264199184099017</v>
      </c>
      <c r="K67" s="74">
        <v>4.3839100540667503E-2</v>
      </c>
      <c r="L67" s="74">
        <v>0</v>
      </c>
      <c r="M67" s="74">
        <v>0</v>
      </c>
      <c r="N67" s="74">
        <v>4.5798686426222847E-2</v>
      </c>
      <c r="O67" s="74">
        <v>0.87233482434571619</v>
      </c>
      <c r="P67" s="74">
        <v>0.10537698003714455</v>
      </c>
      <c r="Q67" s="74" t="s">
        <v>24</v>
      </c>
      <c r="R67" s="74">
        <v>0.12004118014582521</v>
      </c>
      <c r="S67" s="74">
        <v>0.1577075098814229</v>
      </c>
      <c r="T67" s="76">
        <v>3.0156284182836863</v>
      </c>
      <c r="U67" s="76">
        <v>3.9806295121344659</v>
      </c>
    </row>
    <row r="68" spans="1:21">
      <c r="A68" s="12">
        <v>61</v>
      </c>
      <c r="B68" s="69" t="s">
        <v>327</v>
      </c>
      <c r="C68" s="74">
        <v>0.94176186143629714</v>
      </c>
      <c r="D68" s="74">
        <v>0.13359932292322904</v>
      </c>
      <c r="E68" s="74" t="s">
        <v>24</v>
      </c>
      <c r="F68" s="74" t="s">
        <v>24</v>
      </c>
      <c r="G68" s="74">
        <v>0.24356893182042166</v>
      </c>
      <c r="H68" s="74">
        <v>1.59220338046142E-2</v>
      </c>
      <c r="I68" s="74">
        <v>2.42684362830374E-2</v>
      </c>
      <c r="J68" s="74">
        <v>1.2100558180170438</v>
      </c>
      <c r="K68" s="74">
        <v>2.1560483880702266E-2</v>
      </c>
      <c r="L68" s="74">
        <v>5.5846053627704702E-3</v>
      </c>
      <c r="M68" s="74">
        <v>1.0739625697635521E-2</v>
      </c>
      <c r="N68" s="74">
        <v>2.0081374202988993E-2</v>
      </c>
      <c r="O68" s="74">
        <v>0.19766103609798352</v>
      </c>
      <c r="P68" s="74">
        <v>0.1067586858045465</v>
      </c>
      <c r="Q68" s="74" t="s">
        <v>24</v>
      </c>
      <c r="R68" s="74">
        <v>0.12192564406192501</v>
      </c>
      <c r="S68" s="74">
        <v>0.62383360622546158</v>
      </c>
      <c r="T68" s="76">
        <v>3.677321465618657</v>
      </c>
      <c r="U68" s="76">
        <v>4.854064334616627</v>
      </c>
    </row>
    <row r="69" spans="1:21">
      <c r="A69" s="71"/>
      <c r="B69" s="72" t="s">
        <v>266</v>
      </c>
      <c r="C69" s="75">
        <v>0.95573687119114659</v>
      </c>
      <c r="D69" s="75">
        <v>7.5127894913252127E-2</v>
      </c>
      <c r="E69" s="75">
        <v>0.95984260732868532</v>
      </c>
      <c r="F69" s="75">
        <v>0.20586840089483005</v>
      </c>
      <c r="G69" s="75">
        <v>0.37467929063594718</v>
      </c>
      <c r="H69" s="75">
        <v>3.5170879378754814E-2</v>
      </c>
      <c r="I69" s="75">
        <v>2.5219109829154113E-2</v>
      </c>
      <c r="J69" s="75">
        <v>0.4481450732209592</v>
      </c>
      <c r="K69" s="75">
        <v>1.6851781722424103E-2</v>
      </c>
      <c r="L69" s="75">
        <v>6.5398221149950237E-3</v>
      </c>
      <c r="M69" s="75">
        <v>1.2576580990375048E-2</v>
      </c>
      <c r="N69" s="75">
        <v>7.4478123326518639E-2</v>
      </c>
      <c r="O69" s="75">
        <v>0.31818124703199185</v>
      </c>
      <c r="P69" s="75">
        <v>0.23587017672800051</v>
      </c>
      <c r="Q69" s="75">
        <v>0.14449435151593201</v>
      </c>
      <c r="R69" s="75">
        <v>3.2046049617017777E-2</v>
      </c>
      <c r="S69" s="75">
        <v>0.15940047009684388</v>
      </c>
      <c r="T69" s="77">
        <v>3.4744767420737666</v>
      </c>
      <c r="U69" s="77">
        <v>4.5863092995373718</v>
      </c>
    </row>
    <row r="71" spans="1:21" ht="15.75">
      <c r="B71" s="108" t="s">
        <v>506</v>
      </c>
      <c r="C71" s="108"/>
      <c r="D71" s="108"/>
      <c r="E71" s="108"/>
      <c r="F71" s="108"/>
      <c r="G71" s="108"/>
      <c r="H71" s="108"/>
      <c r="I71" s="108"/>
      <c r="J71" s="108"/>
      <c r="K71" s="108"/>
      <c r="L71" s="108"/>
      <c r="M71" s="108"/>
    </row>
    <row r="72" spans="1:21" ht="15.75">
      <c r="B72" s="108"/>
      <c r="C72" s="108"/>
      <c r="D72" s="108"/>
      <c r="E72" s="108"/>
      <c r="F72" s="108"/>
      <c r="G72" s="108"/>
      <c r="H72" s="108"/>
      <c r="I72" s="108"/>
      <c r="J72" s="108"/>
      <c r="K72" s="108"/>
      <c r="L72" s="108"/>
      <c r="M72" s="108"/>
    </row>
    <row r="73" spans="1:21" ht="15.75">
      <c r="B73" s="108" t="s">
        <v>507</v>
      </c>
      <c r="C73" s="108"/>
      <c r="D73" s="108"/>
      <c r="E73" s="108"/>
      <c r="F73" s="108"/>
      <c r="G73" s="108"/>
      <c r="H73" s="108"/>
      <c r="I73" s="108"/>
      <c r="J73" s="108"/>
      <c r="K73" s="108"/>
      <c r="L73" s="108"/>
      <c r="M73" s="108"/>
      <c r="O73" s="116" t="s">
        <v>508</v>
      </c>
    </row>
  </sheetData>
  <mergeCells count="18">
    <mergeCell ref="O5:Q5"/>
    <mergeCell ref="R5:R6"/>
    <mergeCell ref="Q1:V1"/>
    <mergeCell ref="S5:S6"/>
    <mergeCell ref="B2:U2"/>
    <mergeCell ref="A3:S3"/>
    <mergeCell ref="A5:A6"/>
    <mergeCell ref="B5:B6"/>
    <mergeCell ref="C5:C6"/>
    <mergeCell ref="D5:D6"/>
    <mergeCell ref="E5:E6"/>
    <mergeCell ref="F5:F6"/>
    <mergeCell ref="G5:K5"/>
    <mergeCell ref="T5:T6"/>
    <mergeCell ref="U5:U6"/>
    <mergeCell ref="L5:L6"/>
    <mergeCell ref="M5:M6"/>
    <mergeCell ref="N5:N6"/>
  </mergeCells>
  <pageMargins left="0.7" right="0.7" top="0.75" bottom="0.75" header="0.3" footer="0.3"/>
  <pageSetup paperSize="9" scale="69" orientation="landscape" verticalDpi="0" r:id="rId1"/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V398"/>
  <sheetViews>
    <sheetView view="pageBreakPreview" zoomScaleSheetLayoutView="100" workbookViewId="0">
      <selection activeCell="X6" sqref="X6"/>
    </sheetView>
  </sheetViews>
  <sheetFormatPr defaultRowHeight="15"/>
  <cols>
    <col min="1" max="1" width="4.85546875" style="15" customWidth="1"/>
    <col min="2" max="2" width="20" style="4" customWidth="1"/>
    <col min="3" max="3" width="8.140625" style="16" customWidth="1"/>
    <col min="4" max="4" width="8.5703125" style="16" customWidth="1"/>
    <col min="5" max="5" width="6.140625" style="17" bestFit="1" customWidth="1"/>
    <col min="6" max="6" width="6.140625" style="17" customWidth="1"/>
    <col min="7" max="7" width="7.28515625" style="5" customWidth="1"/>
    <col min="8" max="8" width="8.7109375" style="5" customWidth="1"/>
    <col min="9" max="10" width="7.5703125" style="5" customWidth="1"/>
    <col min="11" max="11" width="8" style="5" customWidth="1"/>
    <col min="12" max="13" width="6.140625" style="16" bestFit="1" customWidth="1"/>
    <col min="14" max="14" width="7.7109375" style="16" bestFit="1" customWidth="1"/>
    <col min="15" max="15" width="8.5703125" style="16" customWidth="1"/>
    <col min="16" max="16" width="7.28515625" style="16" customWidth="1"/>
    <col min="17" max="18" width="8.140625" style="17" customWidth="1"/>
    <col min="19" max="19" width="8.140625" style="16" bestFit="1" customWidth="1"/>
    <col min="20" max="20" width="8" style="16" customWidth="1"/>
    <col min="21" max="21" width="13.28515625" style="23" customWidth="1"/>
    <col min="22" max="16384" width="9.140625" style="6"/>
  </cols>
  <sheetData>
    <row r="1" spans="1:21" ht="64.5" customHeight="1">
      <c r="R1" s="118" t="s">
        <v>513</v>
      </c>
      <c r="S1" s="118"/>
      <c r="T1" s="118"/>
      <c r="U1" s="118"/>
    </row>
    <row r="2" spans="1:21" ht="15" customHeight="1">
      <c r="A2" s="7"/>
      <c r="B2" s="138" t="s">
        <v>133</v>
      </c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</row>
    <row r="3" spans="1:21" ht="15.75">
      <c r="A3" s="127" t="s">
        <v>100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8"/>
    </row>
    <row r="4" spans="1:21" ht="16.5" thickBot="1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</row>
    <row r="5" spans="1:21" ht="15" customHeight="1">
      <c r="A5" s="141" t="s">
        <v>0</v>
      </c>
      <c r="B5" s="143" t="s">
        <v>1</v>
      </c>
      <c r="C5" s="145" t="s">
        <v>3</v>
      </c>
      <c r="D5" s="145" t="s">
        <v>4</v>
      </c>
      <c r="E5" s="145" t="s">
        <v>5</v>
      </c>
      <c r="F5" s="145" t="s">
        <v>6</v>
      </c>
      <c r="G5" s="149" t="s">
        <v>7</v>
      </c>
      <c r="H5" s="149"/>
      <c r="I5" s="149"/>
      <c r="J5" s="149"/>
      <c r="K5" s="149"/>
      <c r="L5" s="145" t="s">
        <v>8</v>
      </c>
      <c r="M5" s="145" t="s">
        <v>9</v>
      </c>
      <c r="N5" s="145" t="s">
        <v>10</v>
      </c>
      <c r="O5" s="143" t="s">
        <v>11</v>
      </c>
      <c r="P5" s="143"/>
      <c r="Q5" s="143"/>
      <c r="R5" s="145" t="s">
        <v>12</v>
      </c>
      <c r="S5" s="139" t="s">
        <v>13</v>
      </c>
      <c r="T5" s="143" t="s">
        <v>2</v>
      </c>
      <c r="U5" s="147" t="s">
        <v>98</v>
      </c>
    </row>
    <row r="6" spans="1:21" ht="147.75" customHeight="1">
      <c r="A6" s="142"/>
      <c r="B6" s="144"/>
      <c r="C6" s="146"/>
      <c r="D6" s="146"/>
      <c r="E6" s="146"/>
      <c r="F6" s="146"/>
      <c r="G6" s="1" t="s">
        <v>14</v>
      </c>
      <c r="H6" s="1" t="s">
        <v>15</v>
      </c>
      <c r="I6" s="1" t="s">
        <v>16</v>
      </c>
      <c r="J6" s="1" t="s">
        <v>17</v>
      </c>
      <c r="K6" s="1" t="s">
        <v>18</v>
      </c>
      <c r="L6" s="146"/>
      <c r="M6" s="146"/>
      <c r="N6" s="146"/>
      <c r="O6" s="8" t="s">
        <v>19</v>
      </c>
      <c r="P6" s="8" t="s">
        <v>20</v>
      </c>
      <c r="Q6" s="8" t="s">
        <v>21</v>
      </c>
      <c r="R6" s="146"/>
      <c r="S6" s="140"/>
      <c r="T6" s="144"/>
      <c r="U6" s="148"/>
    </row>
    <row r="7" spans="1:21">
      <c r="A7" s="9"/>
      <c r="B7" s="10"/>
      <c r="C7" s="11" t="s">
        <v>22</v>
      </c>
      <c r="D7" s="11" t="s">
        <v>22</v>
      </c>
      <c r="E7" s="11" t="s">
        <v>22</v>
      </c>
      <c r="F7" s="11" t="s">
        <v>22</v>
      </c>
      <c r="G7" s="2" t="s">
        <v>22</v>
      </c>
      <c r="H7" s="2" t="s">
        <v>22</v>
      </c>
      <c r="I7" s="2" t="s">
        <v>22</v>
      </c>
      <c r="J7" s="2" t="s">
        <v>22</v>
      </c>
      <c r="K7" s="2" t="s">
        <v>22</v>
      </c>
      <c r="L7" s="11" t="s">
        <v>22</v>
      </c>
      <c r="M7" s="11" t="s">
        <v>22</v>
      </c>
      <c r="N7" s="11" t="s">
        <v>22</v>
      </c>
      <c r="O7" s="11" t="s">
        <v>22</v>
      </c>
      <c r="P7" s="11" t="s">
        <v>22</v>
      </c>
      <c r="Q7" s="11" t="s">
        <v>22</v>
      </c>
      <c r="R7" s="11" t="s">
        <v>22</v>
      </c>
      <c r="S7" s="11" t="s">
        <v>22</v>
      </c>
      <c r="T7" s="11" t="s">
        <v>22</v>
      </c>
      <c r="U7" s="24" t="s">
        <v>99</v>
      </c>
    </row>
    <row r="8" spans="1:21">
      <c r="A8" s="12">
        <v>1</v>
      </c>
      <c r="B8" s="28" t="s">
        <v>23</v>
      </c>
      <c r="C8" s="13">
        <f>'[1]Прибуд. терит'!J3</f>
        <v>1.378798182249994</v>
      </c>
      <c r="D8" s="13">
        <f>'[1]Приб. підвалів'!J3</f>
        <v>1.4719886209334569E-2</v>
      </c>
      <c r="E8" s="13" t="s">
        <v>24</v>
      </c>
      <c r="F8" s="13" t="s">
        <v>24</v>
      </c>
      <c r="G8" s="14">
        <f>'[1]ПР тепло'!J3</f>
        <v>0.18087088781512736</v>
      </c>
      <c r="H8" s="14">
        <f>'[1]ПР вода'!J3</f>
        <v>0.22626227049774206</v>
      </c>
      <c r="I8" s="14">
        <f>'[1]ПР елект'!J3</f>
        <v>0.14892132882799022</v>
      </c>
      <c r="J8" s="14">
        <f>'[1]ПР кон.елем'!J3</f>
        <v>0.21430803898288173</v>
      </c>
      <c r="K8" s="14">
        <f>'[1]ПР шиф.рул.'!K3</f>
        <v>0.1764628575896435</v>
      </c>
      <c r="L8" s="13">
        <f>[1]Дератизац!G3</f>
        <v>2.0127213037870791E-2</v>
      </c>
      <c r="M8" s="13">
        <f>[1]Дезінсекц!G3</f>
        <v>3.8706178918982294E-2</v>
      </c>
      <c r="N8" s="13">
        <f>[1]Димовентканали!J3</f>
        <v>9.404441902099589E-2</v>
      </c>
      <c r="O8" s="13">
        <f>'[1]ТО тепло'!J3</f>
        <v>0.39605548686812564</v>
      </c>
      <c r="P8" s="13">
        <f>'[1]ТО вода'!J3</f>
        <v>0.33423919722741974</v>
      </c>
      <c r="Q8" s="13">
        <f>'[1]ТО злив.кан'!J3</f>
        <v>0.3803838590143484</v>
      </c>
      <c r="R8" s="13">
        <f>[1]сіль!J3</f>
        <v>3.982386214424747E-2</v>
      </c>
      <c r="S8" s="13">
        <f>'[1]Осв. місць заг.кор.'!H3</f>
        <v>6.9705358189705705E-2</v>
      </c>
      <c r="T8" s="13">
        <f>SUM(C8:S8)</f>
        <v>3.713429026594409</v>
      </c>
      <c r="U8" s="25">
        <v>4.9000000000000004</v>
      </c>
    </row>
    <row r="9" spans="1:21">
      <c r="A9" s="12">
        <v>2</v>
      </c>
      <c r="B9" s="28" t="s">
        <v>25</v>
      </c>
      <c r="C9" s="13">
        <f>'[1]Прибуд. терит'!J4</f>
        <v>1.076567891829846</v>
      </c>
      <c r="D9" s="13">
        <f>'[1]Приб. підвалів'!J4</f>
        <v>1.2635272427085236E-2</v>
      </c>
      <c r="E9" s="13" t="s">
        <v>24</v>
      </c>
      <c r="F9" s="13" t="s">
        <v>24</v>
      </c>
      <c r="G9" s="14">
        <f>'[1]ПР тепло'!J4</f>
        <v>0.31723012533935152</v>
      </c>
      <c r="H9" s="14">
        <f>'[1]ПР вода'!J4</f>
        <v>0.2965794921395376</v>
      </c>
      <c r="I9" s="14">
        <f>'[1]ПР елект'!J4</f>
        <v>5.4328284308989991E-2</v>
      </c>
      <c r="J9" s="14">
        <f>'[1]ПР кон.елем'!J4</f>
        <v>0.49557132690009553</v>
      </c>
      <c r="K9" s="14">
        <f>'[1]ПР шиф.рул.'!K4</f>
        <v>0.40075933027401489</v>
      </c>
      <c r="L9" s="13">
        <f>[1]Дератизац!G4</f>
        <v>1.7110140794867227E-2</v>
      </c>
      <c r="M9" s="13">
        <f>[1]Дезінсекц!G4</f>
        <v>3.2904116913206202E-2</v>
      </c>
      <c r="N9" s="13">
        <f>[1]Димовентканали!J4</f>
        <v>0.10006654694012683</v>
      </c>
      <c r="O9" s="13">
        <f>'[1]ТО тепло'!J4</f>
        <v>0.30101205199592257</v>
      </c>
      <c r="P9" s="13">
        <f>'[1]ТО вода'!J4</f>
        <v>0.25848679842986116</v>
      </c>
      <c r="Q9" s="13">
        <f>'[1]ТО злив.кан'!J4</f>
        <v>0.19697006457005509</v>
      </c>
      <c r="R9" s="13">
        <f>[1]сіль!J4</f>
        <v>4.4776133509399504E-2</v>
      </c>
      <c r="S9" s="13">
        <f>'[1]Осв. місць заг.кор.'!H4</f>
        <v>0.10595562288362144</v>
      </c>
      <c r="T9" s="13">
        <f t="shared" ref="T9:T72" si="0">SUM(C9:S9)</f>
        <v>3.7109531992559806</v>
      </c>
      <c r="U9" s="25">
        <v>4.9000000000000004</v>
      </c>
    </row>
    <row r="10" spans="1:21">
      <c r="A10" s="12">
        <v>3</v>
      </c>
      <c r="B10" s="28" t="s">
        <v>26</v>
      </c>
      <c r="C10" s="13">
        <f>'[1]Прибуд. терит'!J5</f>
        <v>1.0231809518775989</v>
      </c>
      <c r="D10" s="13">
        <f>'[1]Приб. підвалів'!J5</f>
        <v>1.295225578821438E-2</v>
      </c>
      <c r="E10" s="13" t="s">
        <v>24</v>
      </c>
      <c r="F10" s="13" t="s">
        <v>24</v>
      </c>
      <c r="G10" s="14">
        <f>'[1]ПР тепло'!J5</f>
        <v>0.38839021526503531</v>
      </c>
      <c r="H10" s="14">
        <f>'[1]ПР вода'!J5</f>
        <v>0.23357246706183529</v>
      </c>
      <c r="I10" s="14">
        <f>'[1]ПР елект'!J5</f>
        <v>0.11065683697362751</v>
      </c>
      <c r="J10" s="14">
        <f>'[1]ПР кон.елем'!J5</f>
        <v>0.6424125955980311</v>
      </c>
      <c r="K10" s="14">
        <f>'[1]ПР шиф.рул.'!K5</f>
        <v>0.40848858673249133</v>
      </c>
      <c r="L10" s="13">
        <f>[1]Дератизац!G5</f>
        <v>9.5000059508932311E-3</v>
      </c>
      <c r="M10" s="13">
        <f>[1]Дезінсекц!G5</f>
        <v>1.8269242213256213E-2</v>
      </c>
      <c r="N10" s="13">
        <f>[1]Димовентканали!J5</f>
        <v>0.11455776767666283</v>
      </c>
      <c r="O10" s="13">
        <f>'[1]ТО тепло'!J5</f>
        <v>0.22112049203461442</v>
      </c>
      <c r="P10" s="13">
        <f>'[1]ТО вода'!J5</f>
        <v>0.20357240069644467</v>
      </c>
      <c r="Q10" s="13" t="str">
        <f>'[1]ТО злив.кан'!J5</f>
        <v>-</v>
      </c>
      <c r="R10" s="13">
        <f>[1]сіль!J5</f>
        <v>2.1928071445104176E-2</v>
      </c>
      <c r="S10" s="13">
        <f>'[1]Осв. місць заг.кор.'!H5</f>
        <v>0.27062692660168292</v>
      </c>
      <c r="T10" s="13">
        <f t="shared" si="0"/>
        <v>3.6792288159154922</v>
      </c>
      <c r="U10" s="25">
        <v>4.8600000000000003</v>
      </c>
    </row>
    <row r="11" spans="1:21">
      <c r="A11" s="12">
        <v>4</v>
      </c>
      <c r="B11" s="28" t="s">
        <v>27</v>
      </c>
      <c r="C11" s="13">
        <f>'[1]Прибуд. терит'!J6</f>
        <v>0.72581930358502289</v>
      </c>
      <c r="D11" s="13">
        <f>'[1]Приб. підвалів'!J6</f>
        <v>1.4394258878084544E-2</v>
      </c>
      <c r="E11" s="13">
        <f>'[1]то ліфтів'!I3</f>
        <v>0.92002169735349615</v>
      </c>
      <c r="F11" s="13">
        <f>'[1]то ліфтів'!G3</f>
        <v>0.26364198632861274</v>
      </c>
      <c r="G11" s="14">
        <f>'[1]ПР тепло'!J6</f>
        <v>0.30867085052543891</v>
      </c>
      <c r="H11" s="14">
        <f>'[1]ПР вода'!J6</f>
        <v>0.2123154160688967</v>
      </c>
      <c r="I11" s="14">
        <f>'[1]ПР елект'!J6</f>
        <v>7.2372550699899188E-2</v>
      </c>
      <c r="J11" s="14">
        <f>'[1]ПР кон.елем'!J6</f>
        <v>0.18473371411472378</v>
      </c>
      <c r="K11" s="14">
        <f>'[1]ПР шиф.рул.'!K6</f>
        <v>0.28574957081349961</v>
      </c>
      <c r="L11" s="13">
        <f>[1]Дератизац!G6</f>
        <v>9.6147098453104422E-3</v>
      </c>
      <c r="M11" s="13">
        <f>[1]Дезінсекц!G6</f>
        <v>1.8489826625597006E-2</v>
      </c>
      <c r="N11" s="13">
        <f>[1]Димовентканали!J6</f>
        <v>6.2323032666777231E-2</v>
      </c>
      <c r="O11" s="13">
        <f>'[1]ТО тепло'!J6</f>
        <v>0.27458471396138368</v>
      </c>
      <c r="P11" s="13">
        <f>'[1]ТО вода'!J6</f>
        <v>0.18504560703452885</v>
      </c>
      <c r="Q11" s="13">
        <f>'[1]ТО злив.кан'!J6</f>
        <v>5.1444807954935071E-2</v>
      </c>
      <c r="R11" s="13">
        <f>[1]сіль!J6</f>
        <v>2.2228707127852441E-2</v>
      </c>
      <c r="S11" s="13">
        <f>'[1]Осв. місць заг.кор.'!H6</f>
        <v>9.8938651422792415E-2</v>
      </c>
      <c r="T11" s="13">
        <f t="shared" si="0"/>
        <v>3.7103894050068522</v>
      </c>
      <c r="U11" s="25">
        <v>4.9000000000000004</v>
      </c>
    </row>
    <row r="12" spans="1:21" ht="24">
      <c r="A12" s="12">
        <v>5</v>
      </c>
      <c r="B12" s="28" t="s">
        <v>28</v>
      </c>
      <c r="C12" s="13">
        <f>C11</f>
        <v>0.72581930358502289</v>
      </c>
      <c r="D12" s="13">
        <f>D11</f>
        <v>1.4394258878084544E-2</v>
      </c>
      <c r="E12" s="13" t="s">
        <v>24</v>
      </c>
      <c r="F12" s="13" t="s">
        <v>24</v>
      </c>
      <c r="G12" s="14">
        <f>G11</f>
        <v>0.30867085052543891</v>
      </c>
      <c r="H12" s="14">
        <f>H11</f>
        <v>0.2123154160688967</v>
      </c>
      <c r="I12" s="14">
        <f t="shared" ref="I12:P12" si="1">I11</f>
        <v>7.2372550699899188E-2</v>
      </c>
      <c r="J12" s="14">
        <f t="shared" si="1"/>
        <v>0.18473371411472378</v>
      </c>
      <c r="K12" s="14">
        <f t="shared" si="1"/>
        <v>0.28574957081349961</v>
      </c>
      <c r="L12" s="13">
        <f>L11</f>
        <v>9.6147098453104422E-3</v>
      </c>
      <c r="M12" s="13">
        <f>M11</f>
        <v>1.8489826625597006E-2</v>
      </c>
      <c r="N12" s="13">
        <f>N11</f>
        <v>6.2323032666777231E-2</v>
      </c>
      <c r="O12" s="13">
        <f t="shared" si="1"/>
        <v>0.27458471396138368</v>
      </c>
      <c r="P12" s="13">
        <f t="shared" si="1"/>
        <v>0.18504560703452885</v>
      </c>
      <c r="Q12" s="13">
        <f>Q11</f>
        <v>5.1444807954935071E-2</v>
      </c>
      <c r="R12" s="13">
        <f>R11</f>
        <v>2.2228707127852441E-2</v>
      </c>
      <c r="S12" s="13">
        <f>S11</f>
        <v>9.8938651422792415E-2</v>
      </c>
      <c r="T12" s="13">
        <f t="shared" si="0"/>
        <v>2.5267257213247429</v>
      </c>
      <c r="U12" s="25">
        <v>3.34</v>
      </c>
    </row>
    <row r="13" spans="1:21">
      <c r="A13" s="12">
        <v>6</v>
      </c>
      <c r="B13" s="28" t="s">
        <v>29</v>
      </c>
      <c r="C13" s="13">
        <f>'[1]Прибуд. терит'!J7</f>
        <v>1.0845157733412971</v>
      </c>
      <c r="D13" s="13">
        <f>'[1]Приб. підвалів'!J7</f>
        <v>1.2318198846272511E-2</v>
      </c>
      <c r="E13" s="13" t="s">
        <v>24</v>
      </c>
      <c r="F13" s="13" t="s">
        <v>24</v>
      </c>
      <c r="G13" s="14">
        <f>'[1]ПР тепло'!J7</f>
        <v>0.27133596835955204</v>
      </c>
      <c r="H13" s="14">
        <f>'[1]ПР вода'!J7</f>
        <v>0.20054430538023496</v>
      </c>
      <c r="I13" s="14">
        <f>'[1]ПР елект'!J7</f>
        <v>0.29256831130773575</v>
      </c>
      <c r="J13" s="14">
        <f>'[1]ПР кон.елем'!J7</f>
        <v>0.28838308664292278</v>
      </c>
      <c r="K13" s="14">
        <f>'[1]ПР шиф.рул.'!K7</f>
        <v>0.17958918493458256</v>
      </c>
      <c r="L13" s="13">
        <f>[1]Дератизац!G7</f>
        <v>3.1803018268467036E-2</v>
      </c>
      <c r="M13" s="13">
        <f>[1]Дезінсекц!G7</f>
        <v>6.1159650516282769E-2</v>
      </c>
      <c r="N13" s="13">
        <f>[1]Димовентканали!J7</f>
        <v>0.1344982097499903</v>
      </c>
      <c r="O13" s="13">
        <f>'[1]ТО тепло'!J7</f>
        <v>0.40652240203844364</v>
      </c>
      <c r="P13" s="13">
        <f>'[1]ТО вода'!J7</f>
        <v>0.43696594686230067</v>
      </c>
      <c r="Q13" s="13">
        <f>'[1]ТО злив.кан'!J7</f>
        <v>9.9110830742756076E-2</v>
      </c>
      <c r="R13" s="13">
        <f>[1]сіль!J7</f>
        <v>3.4686479996080564E-2</v>
      </c>
      <c r="S13" s="13">
        <f>'[1]Осв. місць заг.кор.'!H7</f>
        <v>0.17708012311358218</v>
      </c>
      <c r="T13" s="13">
        <f t="shared" si="0"/>
        <v>3.7110814901005011</v>
      </c>
      <c r="U13" s="25">
        <v>4.9000000000000004</v>
      </c>
    </row>
    <row r="14" spans="1:21">
      <c r="A14" s="3">
        <v>7</v>
      </c>
      <c r="B14" s="28" t="s">
        <v>30</v>
      </c>
      <c r="C14" s="13">
        <f>'[1]Прибуд. терит'!J8</f>
        <v>1.6059807693484693</v>
      </c>
      <c r="D14" s="13">
        <f>'[1]Приб. підвалів'!J8</f>
        <v>1.45490372113793E-2</v>
      </c>
      <c r="E14" s="13" t="s">
        <v>24</v>
      </c>
      <c r="F14" s="13" t="s">
        <v>24</v>
      </c>
      <c r="G14" s="14">
        <f>'[1]ПР тепло'!J8</f>
        <v>0.22448596954325184</v>
      </c>
      <c r="H14" s="14">
        <f>'[1]ПР вода'!J8</f>
        <v>0.16516795593108863</v>
      </c>
      <c r="I14" s="14">
        <f>'[1]ПР елект'!J8</f>
        <v>9.4241653815130944E-2</v>
      </c>
      <c r="J14" s="14">
        <f>'[1]ПР кон.елем'!J8</f>
        <v>0.40822592610367281</v>
      </c>
      <c r="K14" s="14">
        <f>'[1]ПР шиф.рул.'!K8</f>
        <v>0.26962805628219749</v>
      </c>
      <c r="L14" s="13">
        <f>[1]Дератизац!G8</f>
        <v>1.2306511449405142E-2</v>
      </c>
      <c r="M14" s="13">
        <f>[1]Дезінсекц!G8</f>
        <v>2.3666368171932965E-2</v>
      </c>
      <c r="N14" s="13">
        <f>[1]Димовентканали!J8</f>
        <v>7.7527795244616463E-2</v>
      </c>
      <c r="O14" s="13">
        <f>'[1]ТО тепло'!J8</f>
        <v>0.20951739200876057</v>
      </c>
      <c r="P14" s="13">
        <f>'[1]ТО вода'!J8</f>
        <v>0.19193836060089428</v>
      </c>
      <c r="Q14" s="13">
        <f>'[1]ТО злив.кан'!J8</f>
        <v>0.12770171258040669</v>
      </c>
      <c r="R14" s="13">
        <f>[1]сіль!J8</f>
        <v>1.2828437809020493E-2</v>
      </c>
      <c r="S14" s="13">
        <f>'[1]Осв. місць заг.кор.'!H8</f>
        <v>0.27812522920131327</v>
      </c>
      <c r="T14" s="13">
        <f t="shared" si="0"/>
        <v>3.7158911753015404</v>
      </c>
      <c r="U14" s="25">
        <v>4.9000000000000004</v>
      </c>
    </row>
    <row r="15" spans="1:21">
      <c r="A15" s="3">
        <v>8</v>
      </c>
      <c r="B15" s="28" t="s">
        <v>31</v>
      </c>
      <c r="C15" s="13">
        <f>'[1]Прибуд. терит'!J9</f>
        <v>1.1734304779486775</v>
      </c>
      <c r="D15" s="13">
        <f>'[1]Приб. підвалів'!J9</f>
        <v>6.9982400445431367E-3</v>
      </c>
      <c r="E15" s="13">
        <f>'[1]то ліфтів'!I4</f>
        <v>0.99324204053740628</v>
      </c>
      <c r="F15" s="13">
        <f>'[1]то ліфтів'!G4</f>
        <v>8.6032053022845292E-2</v>
      </c>
      <c r="G15" s="14">
        <f>'[1]ПР тепло'!J9</f>
        <v>0.23497530716803602</v>
      </c>
      <c r="H15" s="14">
        <f>'[1]ПР вода'!J9</f>
        <v>0.18894574744830595</v>
      </c>
      <c r="I15" s="14">
        <f>'[1]ПР елект'!J9</f>
        <v>6.5967260286096299E-2</v>
      </c>
      <c r="J15" s="14">
        <f>'[1]ПР кон.елем'!J9</f>
        <v>0.18502876816101238</v>
      </c>
      <c r="K15" s="14">
        <f>'[1]ПР шиф.рул.'!K9</f>
        <v>9.9291067209110628E-2</v>
      </c>
      <c r="L15" s="13">
        <f>[1]Дератизац!G9</f>
        <v>4.7718297747151401E-3</v>
      </c>
      <c r="M15" s="13">
        <f>[1]Дезінсекц!G9</f>
        <v>9.1765957206060393E-3</v>
      </c>
      <c r="N15" s="13">
        <f>[1]Димовентканали!J9</f>
        <v>6.4136682682890966E-2</v>
      </c>
      <c r="O15" s="13">
        <f>'[1]ТО тепло'!J9</f>
        <v>0.19111065364847435</v>
      </c>
      <c r="P15" s="13">
        <f>'[1]ТО вода'!J9</f>
        <v>0.16467754052215788</v>
      </c>
      <c r="Q15" s="13">
        <f>'[1]ТО злив.кан'!J9</f>
        <v>0.10165765510448817</v>
      </c>
      <c r="R15" s="13">
        <f>[1]сіль!J9</f>
        <v>6.490876016598029E-3</v>
      </c>
      <c r="S15" s="13">
        <f>'[1]Осв. місць заг.кор.'!H9</f>
        <v>0.13615735428901182</v>
      </c>
      <c r="T15" s="13">
        <f t="shared" si="0"/>
        <v>3.7120901495849763</v>
      </c>
      <c r="U15" s="25">
        <v>4.9000000000000004</v>
      </c>
    </row>
    <row r="16" spans="1:21" ht="24">
      <c r="A16" s="12">
        <v>9</v>
      </c>
      <c r="B16" s="28" t="s">
        <v>32</v>
      </c>
      <c r="C16" s="13">
        <f>C15</f>
        <v>1.1734304779486775</v>
      </c>
      <c r="D16" s="13">
        <f>D15</f>
        <v>6.9982400445431367E-3</v>
      </c>
      <c r="E16" s="13" t="s">
        <v>24</v>
      </c>
      <c r="F16" s="13" t="s">
        <v>24</v>
      </c>
      <c r="G16" s="14">
        <f>G15</f>
        <v>0.23497530716803602</v>
      </c>
      <c r="H16" s="14">
        <f>H15</f>
        <v>0.18894574744830595</v>
      </c>
      <c r="I16" s="14">
        <f t="shared" ref="I16:R16" si="2">I15</f>
        <v>6.5967260286096299E-2</v>
      </c>
      <c r="J16" s="14">
        <f t="shared" si="2"/>
        <v>0.18502876816101238</v>
      </c>
      <c r="K16" s="14">
        <f t="shared" si="2"/>
        <v>9.9291067209110628E-2</v>
      </c>
      <c r="L16" s="13">
        <f>L15</f>
        <v>4.7718297747151401E-3</v>
      </c>
      <c r="M16" s="13">
        <f>M15</f>
        <v>9.1765957206060393E-3</v>
      </c>
      <c r="N16" s="13">
        <f>N15</f>
        <v>6.4136682682890966E-2</v>
      </c>
      <c r="O16" s="13">
        <f t="shared" si="2"/>
        <v>0.19111065364847435</v>
      </c>
      <c r="P16" s="13">
        <f t="shared" si="2"/>
        <v>0.16467754052215788</v>
      </c>
      <c r="Q16" s="13">
        <f>Q15</f>
        <v>0.10165765510448817</v>
      </c>
      <c r="R16" s="13">
        <f t="shared" si="2"/>
        <v>6.490876016598029E-3</v>
      </c>
      <c r="S16" s="13">
        <f>S15</f>
        <v>0.13615735428901182</v>
      </c>
      <c r="T16" s="13">
        <f t="shared" si="0"/>
        <v>2.6328160560247245</v>
      </c>
      <c r="U16" s="25">
        <v>3.48</v>
      </c>
    </row>
    <row r="17" spans="1:21">
      <c r="A17" s="3">
        <v>10</v>
      </c>
      <c r="B17" s="28" t="s">
        <v>33</v>
      </c>
      <c r="C17" s="13">
        <f>'[1]Прибуд. терит'!J10</f>
        <v>0.67860400177034019</v>
      </c>
      <c r="D17" s="13">
        <f>'[1]Приб. підвалів'!J10</f>
        <v>7.6555369911111533E-3</v>
      </c>
      <c r="E17" s="13">
        <f>'[1]то ліфтів'!I5</f>
        <v>1.0206568987276405</v>
      </c>
      <c r="F17" s="13">
        <f>'[1]то ліфтів'!G5</f>
        <v>0.29568689438918444</v>
      </c>
      <c r="G17" s="14">
        <f>'[1]ПР тепло'!J10</f>
        <v>0.2955005840839115</v>
      </c>
      <c r="H17" s="14">
        <f>'[1]ПР вода'!J10</f>
        <v>0.19173393933308958</v>
      </c>
      <c r="I17" s="14">
        <f>'[1]ПР елект'!J10</f>
        <v>6.6597425339677038E-2</v>
      </c>
      <c r="J17" s="14">
        <f>'[1]ПР кон.елем'!J10</f>
        <v>0.22534427849952776</v>
      </c>
      <c r="K17" s="14">
        <f>'[1]ПР шиф.рул.'!K10</f>
        <v>0.23727644570962642</v>
      </c>
      <c r="L17" s="13">
        <f>[1]Дератизац!G10</f>
        <v>5.3605606531815187E-3</v>
      </c>
      <c r="M17" s="13">
        <f>[1]Дезінсекц!G10</f>
        <v>1.0308770486887536E-2</v>
      </c>
      <c r="N17" s="13">
        <f>[1]Димовентканали!J10</f>
        <v>6.4138517762419411E-2</v>
      </c>
      <c r="O17" s="13">
        <f>'[1]ТО тепло'!J10</f>
        <v>0.19337476678351165</v>
      </c>
      <c r="P17" s="13">
        <f>'[1]ТО вода'!J10</f>
        <v>0.16710761681808312</v>
      </c>
      <c r="Q17" s="13">
        <f>'[1]ТО злив.кан'!J10</f>
        <v>0.10171243136908467</v>
      </c>
      <c r="R17" s="13">
        <f>[1]сіль!J10</f>
        <v>1.5039601789034867E-2</v>
      </c>
      <c r="S17" s="13">
        <f>'[1]Осв. місць заг.кор.'!H10</f>
        <v>0.13745802383461417</v>
      </c>
      <c r="T17" s="13">
        <f t="shared" si="0"/>
        <v>3.7135562943409255</v>
      </c>
      <c r="U17" s="25">
        <v>4.9000000000000004</v>
      </c>
    </row>
    <row r="18" spans="1:21" ht="24">
      <c r="A18" s="12">
        <v>11</v>
      </c>
      <c r="B18" s="28" t="s">
        <v>34</v>
      </c>
      <c r="C18" s="13">
        <f>C17</f>
        <v>0.67860400177034019</v>
      </c>
      <c r="D18" s="13">
        <f>D17</f>
        <v>7.6555369911111533E-3</v>
      </c>
      <c r="E18" s="13" t="s">
        <v>24</v>
      </c>
      <c r="F18" s="13" t="s">
        <v>24</v>
      </c>
      <c r="G18" s="14">
        <f>G17</f>
        <v>0.2955005840839115</v>
      </c>
      <c r="H18" s="14">
        <f>H17</f>
        <v>0.19173393933308958</v>
      </c>
      <c r="I18" s="14">
        <f t="shared" ref="I18:P18" si="3">I17</f>
        <v>6.6597425339677038E-2</v>
      </c>
      <c r="J18" s="14">
        <f t="shared" si="3"/>
        <v>0.22534427849952776</v>
      </c>
      <c r="K18" s="14">
        <f t="shared" si="3"/>
        <v>0.23727644570962642</v>
      </c>
      <c r="L18" s="13">
        <f>L17</f>
        <v>5.3605606531815187E-3</v>
      </c>
      <c r="M18" s="13">
        <f>M17</f>
        <v>1.0308770486887536E-2</v>
      </c>
      <c r="N18" s="13">
        <f>N17</f>
        <v>6.4138517762419411E-2</v>
      </c>
      <c r="O18" s="13">
        <f t="shared" si="3"/>
        <v>0.19337476678351165</v>
      </c>
      <c r="P18" s="13">
        <f t="shared" si="3"/>
        <v>0.16710761681808312</v>
      </c>
      <c r="Q18" s="13">
        <f>Q17</f>
        <v>0.10171243136908467</v>
      </c>
      <c r="R18" s="13">
        <f>R17</f>
        <v>1.5039601789034867E-2</v>
      </c>
      <c r="S18" s="13">
        <f>S17</f>
        <v>0.13745802383461417</v>
      </c>
      <c r="T18" s="13">
        <f t="shared" si="0"/>
        <v>2.3972125012241006</v>
      </c>
      <c r="U18" s="25">
        <v>3.16</v>
      </c>
    </row>
    <row r="19" spans="1:21">
      <c r="A19" s="3">
        <v>12</v>
      </c>
      <c r="B19" s="28" t="s">
        <v>35</v>
      </c>
      <c r="C19" s="13">
        <f>'[1]Прибуд. терит'!J11</f>
        <v>0.62988071534782342</v>
      </c>
      <c r="D19" s="13">
        <f>'[1]Приб. підвалів'!J11</f>
        <v>1.3086777022263865E-2</v>
      </c>
      <c r="E19" s="13" t="s">
        <v>24</v>
      </c>
      <c r="F19" s="13" t="s">
        <v>24</v>
      </c>
      <c r="G19" s="14">
        <f>'[1]ПР тепло'!J11</f>
        <v>0.32736642938592908</v>
      </c>
      <c r="H19" s="14">
        <f>'[1]ПР вода'!J11</f>
        <v>0.19590219615185508</v>
      </c>
      <c r="I19" s="14">
        <f>'[1]ПР елект'!J11</f>
        <v>0.14049340690684023</v>
      </c>
      <c r="J19" s="14">
        <f>'[1]ПР кон.елем'!J11</f>
        <v>1.1191653831985835</v>
      </c>
      <c r="K19" s="14">
        <f>'[1]ПР шиф.рул.'!K11</f>
        <v>0.6102996244499882</v>
      </c>
      <c r="L19" s="13">
        <f>[1]Дератизац!G11</f>
        <v>9.5986723565670926E-3</v>
      </c>
      <c r="M19" s="13">
        <f>[1]Дезінсекц!G11</f>
        <v>1.8458985301090563E-2</v>
      </c>
      <c r="N19" s="13">
        <f>[1]Димовентканали!J11</f>
        <v>0.11561871709262327</v>
      </c>
      <c r="O19" s="13">
        <f>'[1]ТО тепло'!J11</f>
        <v>0.18637808857268637</v>
      </c>
      <c r="P19" s="13">
        <f>'[1]ТО вода'!J11</f>
        <v>0.17074050239740435</v>
      </c>
      <c r="Q19" s="13" t="str">
        <f>'[1]ТО злив.кан'!J11</f>
        <v>-</v>
      </c>
      <c r="R19" s="13">
        <f>[1]сіль!J11</f>
        <v>1.2066084426362551E-2</v>
      </c>
      <c r="S19" s="13">
        <f>'[1]Осв. місць заг.кор.'!H11</f>
        <v>0.15837385490753911</v>
      </c>
      <c r="T19" s="13">
        <f t="shared" si="0"/>
        <v>3.7074294375175567</v>
      </c>
      <c r="U19" s="25">
        <v>4.8899999999999997</v>
      </c>
    </row>
    <row r="20" spans="1:21">
      <c r="A20" s="3">
        <v>13</v>
      </c>
      <c r="B20" s="28" t="s">
        <v>36</v>
      </c>
      <c r="C20" s="13">
        <f>'[1]Прибуд. терит'!J12</f>
        <v>1.3986832482897</v>
      </c>
      <c r="D20" s="13">
        <f>'[1]Приб. підвалів'!J12</f>
        <v>1.3758933477913952E-2</v>
      </c>
      <c r="E20" s="13" t="s">
        <v>24</v>
      </c>
      <c r="F20" s="13" t="s">
        <v>24</v>
      </c>
      <c r="G20" s="14">
        <f>'[1]ПР тепло'!J12</f>
        <v>0.33955766031974166</v>
      </c>
      <c r="H20" s="14">
        <f>'[1]ПР вода'!J12</f>
        <v>0.20319765683243937</v>
      </c>
      <c r="I20" s="14">
        <f>'[1]ПР елект'!J12</f>
        <v>8.6955501401425703E-2</v>
      </c>
      <c r="J20" s="14">
        <f>'[1]ПР кон.елем'!J12</f>
        <v>0.42847845297302756</v>
      </c>
      <c r="K20" s="14">
        <f>'[1]ПР шиф.рул.'!K12</f>
        <v>0.46695757992489151</v>
      </c>
      <c r="L20" s="13">
        <f>[1]Дератизац!G12</f>
        <v>1.0091674535725527E-2</v>
      </c>
      <c r="M20" s="13">
        <f>[1]Дезінсекц!G12</f>
        <v>1.9407066414856785E-2</v>
      </c>
      <c r="N20" s="13">
        <f>[1]Димовентканали!J12</f>
        <v>0.11676849009959368</v>
      </c>
      <c r="O20" s="13">
        <f>'[1]ТО тепло'!J12</f>
        <v>0.19331886842923529</v>
      </c>
      <c r="P20" s="13">
        <f>'[1]ТО вода'!J12</f>
        <v>0.17709893352421988</v>
      </c>
      <c r="Q20" s="13" t="str">
        <f>'[1]ТО злив.кан'!J12</f>
        <v>-</v>
      </c>
      <c r="R20" s="13">
        <f>[1]сіль!J12</f>
        <v>2.528540967270446E-2</v>
      </c>
      <c r="S20" s="13">
        <f>'[1]Осв. місць заг.кор.'!H12</f>
        <v>0.22373766525023606</v>
      </c>
      <c r="T20" s="13">
        <f t="shared" si="0"/>
        <v>3.7032971411457116</v>
      </c>
      <c r="U20" s="25">
        <v>4.8899999999999997</v>
      </c>
    </row>
    <row r="21" spans="1:21">
      <c r="A21" s="3">
        <v>14</v>
      </c>
      <c r="B21" s="28" t="s">
        <v>37</v>
      </c>
      <c r="C21" s="13">
        <f>'[1]Прибуд. терит'!J13</f>
        <v>1.6506808986892769</v>
      </c>
      <c r="D21" s="13">
        <f>'[1]Приб. підвалів'!J13</f>
        <v>1.3601122762244011E-2</v>
      </c>
      <c r="E21" s="13" t="s">
        <v>24</v>
      </c>
      <c r="F21" s="13" t="s">
        <v>24</v>
      </c>
      <c r="G21" s="14">
        <f>'[1]ПР тепло'!J13</f>
        <v>0.34340843956414607</v>
      </c>
      <c r="H21" s="14">
        <f>'[1]ПР вода'!J13</f>
        <v>0.2055020351777995</v>
      </c>
      <c r="I21" s="14">
        <f>'[1]ПР елект'!J13</f>
        <v>8.7941626820207536E-2</v>
      </c>
      <c r="J21" s="14">
        <f>'[1]ПР кон.елем'!J13</f>
        <v>0.2600025871018854</v>
      </c>
      <c r="K21" s="14">
        <f>'[1]ПР шиф.рул.'!K13</f>
        <v>0.27810463134184216</v>
      </c>
      <c r="L21" s="13">
        <f>[1]Дератизац!G13</f>
        <v>9.9759261469897723E-3</v>
      </c>
      <c r="M21" s="13">
        <f>[1]Дезінсекц!G13</f>
        <v>1.9184473359595718E-2</v>
      </c>
      <c r="N21" s="13">
        <f>[1]Димовентканали!J13</f>
        <v>0.11490101704620848</v>
      </c>
      <c r="O21" s="13">
        <f>'[1]ТО тепло'!J13</f>
        <v>0.19551121562999657</v>
      </c>
      <c r="P21" s="13">
        <f>'[1]ТО вода'!J13</f>
        <v>0.17910733733045131</v>
      </c>
      <c r="Q21" s="13">
        <f>'[1]ТО злив.кан'!J13</f>
        <v>7.8733945471270064E-2</v>
      </c>
      <c r="R21" s="13">
        <f>[1]сіль!J13</f>
        <v>2.5014378737080064E-2</v>
      </c>
      <c r="S21" s="13">
        <f>'[1]Осв. місць заг.кор.'!H13</f>
        <v>0.25031573554574021</v>
      </c>
      <c r="T21" s="13">
        <f t="shared" si="0"/>
        <v>3.7119853707247339</v>
      </c>
      <c r="U21" s="25">
        <v>4.9000000000000004</v>
      </c>
    </row>
    <row r="22" spans="1:21">
      <c r="A22" s="3">
        <v>15</v>
      </c>
      <c r="B22" s="28" t="s">
        <v>38</v>
      </c>
      <c r="C22" s="13">
        <f>'[1]Прибуд. терит'!J14</f>
        <v>1.3224730856030953</v>
      </c>
      <c r="D22" s="13">
        <f>'[1]Приб. підвалів'!J14</f>
        <v>1.2477964251178118E-2</v>
      </c>
      <c r="E22" s="13" t="s">
        <v>24</v>
      </c>
      <c r="F22" s="13" t="s">
        <v>24</v>
      </c>
      <c r="G22" s="14">
        <f>'[1]ПР тепло'!J14</f>
        <v>0.32772152494914342</v>
      </c>
      <c r="H22" s="14">
        <f>'[1]ПР вода'!J14</f>
        <v>0.20019162822954012</v>
      </c>
      <c r="I22" s="14">
        <f>'[1]ПР елект'!J14</f>
        <v>9.6788507952950381E-2</v>
      </c>
      <c r="J22" s="14">
        <f>'[1]ПР кон.елем'!J14</f>
        <v>0.57332353124885038</v>
      </c>
      <c r="K22" s="14">
        <f>'[1]ПР шиф.рул.'!K14</f>
        <v>0.4680227279574582</v>
      </c>
      <c r="L22" s="13">
        <f>[1]Дератизац!G14</f>
        <v>9.1521304535298487E-3</v>
      </c>
      <c r="M22" s="13">
        <f>[1]Дезінсекц!G14</f>
        <v>1.7600250872172787E-2</v>
      </c>
      <c r="N22" s="13">
        <f>[1]Димовентканали!J14</f>
        <v>0.12576611655051922</v>
      </c>
      <c r="O22" s="13">
        <f>'[1]ТО тепло'!J14</f>
        <v>0.18658025356699171</v>
      </c>
      <c r="P22" s="13">
        <f>'[1]ТО вода'!J14</f>
        <v>0.17447899947569021</v>
      </c>
      <c r="Q22" s="13">
        <f>'[1]ТО злив.кан'!J14</f>
        <v>0</v>
      </c>
      <c r="R22" s="13">
        <f>[1]сіль!J14</f>
        <v>1.0059593018925818E-2</v>
      </c>
      <c r="S22" s="13">
        <f>'[1]Осв. місць заг.кор.'!H14</f>
        <v>0.19041965557341273</v>
      </c>
      <c r="T22" s="13">
        <f t="shared" si="0"/>
        <v>3.7150559697034584</v>
      </c>
      <c r="U22" s="25">
        <v>4.9000000000000004</v>
      </c>
    </row>
    <row r="23" spans="1:21">
      <c r="A23" s="3">
        <v>16</v>
      </c>
      <c r="B23" s="28" t="s">
        <v>39</v>
      </c>
      <c r="C23" s="13">
        <f>'[1]Прибуд. терит'!J15</f>
        <v>1.3434507991304092</v>
      </c>
      <c r="D23" s="13">
        <f>'[1]Приб. підвалів'!J15</f>
        <v>1.2807380643433147E-2</v>
      </c>
      <c r="E23" s="13" t="s">
        <v>24</v>
      </c>
      <c r="F23" s="13" t="s">
        <v>24</v>
      </c>
      <c r="G23" s="14">
        <f>'[1]ПР тепло'!J15</f>
        <v>0.33463431888318912</v>
      </c>
      <c r="H23" s="14">
        <f>'[1]ПР вода'!J15</f>
        <v>0.20441437030754872</v>
      </c>
      <c r="I23" s="14">
        <f>'[1]ПР елект'!J15</f>
        <v>9.8830116329959861E-2</v>
      </c>
      <c r="J23" s="14">
        <f>'[1]ПР кон.елем'!J15</f>
        <v>0.53214001890106521</v>
      </c>
      <c r="K23" s="14">
        <f>'[1]ПР шиф.рул.'!K15</f>
        <v>0.47730730923681325</v>
      </c>
      <c r="L23" s="13">
        <f>[1]Дератизац!G15</f>
        <v>9.3937453303447535E-3</v>
      </c>
      <c r="M23" s="13">
        <f>[1]Дезінсекц!G15</f>
        <v>1.8064894866047603E-2</v>
      </c>
      <c r="N23" s="13">
        <f>[1]Димовентканали!J15</f>
        <v>0.12627864804134475</v>
      </c>
      <c r="O23" s="13">
        <f>'[1]ТО тепло'!J15</f>
        <v>0.19051588411573508</v>
      </c>
      <c r="P23" s="13">
        <f>'[1]ТО вода'!J15</f>
        <v>0.17815937222319614</v>
      </c>
      <c r="Q23" s="13">
        <f>'[1]ТО злив.кан'!J15</f>
        <v>0</v>
      </c>
      <c r="R23" s="13">
        <f>[1]сіль!J15</f>
        <v>1.0329330056904559E-2</v>
      </c>
      <c r="S23" s="13">
        <f>'[1]Осв. місць заг.кор.'!H15</f>
        <v>0.173318690628669</v>
      </c>
      <c r="T23" s="13">
        <f t="shared" si="0"/>
        <v>3.7096448786946605</v>
      </c>
      <c r="U23" s="25">
        <v>4.9000000000000004</v>
      </c>
    </row>
    <row r="24" spans="1:21">
      <c r="A24" s="3">
        <v>17</v>
      </c>
      <c r="B24" s="29" t="s">
        <v>40</v>
      </c>
      <c r="C24" s="13">
        <f>'[1]Прибуд. терит'!J16</f>
        <v>1.1730962681588639</v>
      </c>
      <c r="D24" s="13">
        <f>'[1]Приб. підвалів'!J16</f>
        <v>1.4183637492279437E-2</v>
      </c>
      <c r="E24" s="13" t="s">
        <v>24</v>
      </c>
      <c r="F24" s="13" t="s">
        <v>24</v>
      </c>
      <c r="G24" s="14">
        <f>'[1]ПР тепло'!J16</f>
        <v>0.42848935217030193</v>
      </c>
      <c r="H24" s="14">
        <f>'[1]ПР вода'!J16</f>
        <v>0.22908628363301606</v>
      </c>
      <c r="I24" s="14">
        <f>'[1]ПР елект'!J16</f>
        <v>0.38099018534047496</v>
      </c>
      <c r="J24" s="14">
        <f>'[1]ПР кон.елем'!J16</f>
        <v>0.31688903717297201</v>
      </c>
      <c r="K24" s="14">
        <f>'[1]ПР шиф.рул.'!K16</f>
        <v>0.33575400418946832</v>
      </c>
      <c r="L24" s="13">
        <f>[1]Дератизац!G16</f>
        <v>1.1576751546540068E-2</v>
      </c>
      <c r="M24" s="13">
        <f>[1]Дезінсекц!G16</f>
        <v>2.2262983743346284E-2</v>
      </c>
      <c r="N24" s="13">
        <f>[1]Димовентканали!J16</f>
        <v>0.1153941662825599</v>
      </c>
      <c r="O24" s="13">
        <f>'[1]ТО тепло'!J16</f>
        <v>0.25678942861175691</v>
      </c>
      <c r="P24" s="13">
        <f>'[1]ТО вода'!J16</f>
        <v>0.19966242302631299</v>
      </c>
      <c r="Q24" s="13">
        <f>'[1]ТО злив.кан'!J16</f>
        <v>5.3854353001782436E-2</v>
      </c>
      <c r="R24" s="13">
        <f>[1]сіль!J16</f>
        <v>1.2371271548552274E-2</v>
      </c>
      <c r="S24" s="13">
        <f>'[1]Осв. місць заг.кор.'!H16</f>
        <v>0.16036820241691843</v>
      </c>
      <c r="T24" s="13">
        <f t="shared" si="0"/>
        <v>3.7107683483351459</v>
      </c>
      <c r="U24" s="26">
        <v>4.9000000000000004</v>
      </c>
    </row>
    <row r="25" spans="1:21">
      <c r="A25" s="3">
        <v>18</v>
      </c>
      <c r="B25" s="29" t="s">
        <v>41</v>
      </c>
      <c r="C25" s="13">
        <f>'[1]Прибуд. терит'!J17</f>
        <v>0.9727989933256338</v>
      </c>
      <c r="D25" s="13">
        <f>'[1]Приб. підвалів'!J17</f>
        <v>1.304093147076653E-2</v>
      </c>
      <c r="E25" s="13" t="s">
        <v>24</v>
      </c>
      <c r="F25" s="13" t="s">
        <v>24</v>
      </c>
      <c r="G25" s="14">
        <f>'[1]ПР тепло'!J17</f>
        <v>0.28618636694563054</v>
      </c>
      <c r="H25" s="14">
        <f>'[1]ПР вода'!J17</f>
        <v>0.20114947213109877</v>
      </c>
      <c r="I25" s="14">
        <f>'[1]ПР елект'!J17</f>
        <v>2.6805040169138965E-2</v>
      </c>
      <c r="J25" s="14">
        <f>'[1]ПР кон.елем'!J17</f>
        <v>0.97140604635128769</v>
      </c>
      <c r="K25" s="14">
        <f>'[1]ПР шиф.рул.'!K17</f>
        <v>0.50153124431854923</v>
      </c>
      <c r="L25" s="13">
        <f>[1]Дератизац!G17</f>
        <v>9.5650463211360299E-3</v>
      </c>
      <c r="M25" s="13">
        <f>[1]Дезінсекц!G17</f>
        <v>1.839431984833852E-2</v>
      </c>
      <c r="N25" s="13">
        <f>[1]Димовентканали!J17</f>
        <v>9.5635541466069757E-2</v>
      </c>
      <c r="O25" s="13">
        <f>'[1]ТО тепло'!J17</f>
        <v>0.1629332248481942</v>
      </c>
      <c r="P25" s="13">
        <f>'[1]ТО вода'!J17</f>
        <v>0.17531381782986338</v>
      </c>
      <c r="Q25" s="13">
        <f>'[1]ТО злив.кан'!J17</f>
        <v>5.6747697717191001E-2</v>
      </c>
      <c r="R25" s="13">
        <f>[1]сіль!J17</f>
        <v>2.276867072786555E-2</v>
      </c>
      <c r="S25" s="13">
        <f>'[1]Осв. місць заг.кор.'!H17</f>
        <v>0.18602628739373561</v>
      </c>
      <c r="T25" s="13">
        <f t="shared" si="0"/>
        <v>3.7003027008644995</v>
      </c>
      <c r="U25" s="26">
        <v>4.88</v>
      </c>
    </row>
    <row r="26" spans="1:21">
      <c r="A26" s="3">
        <v>19</v>
      </c>
      <c r="B26" s="29" t="s">
        <v>42</v>
      </c>
      <c r="C26" s="13">
        <f>'[1]Прибуд. терит'!J18</f>
        <v>0.32485704646060382</v>
      </c>
      <c r="D26" s="13">
        <f>'[1]Приб. підвалів'!J18</f>
        <v>1.456335930741048E-2</v>
      </c>
      <c r="E26" s="13" t="s">
        <v>24</v>
      </c>
      <c r="F26" s="13" t="s">
        <v>24</v>
      </c>
      <c r="G26" s="14">
        <f>'[1]ПР тепло'!J18</f>
        <v>0.53025430655574057</v>
      </c>
      <c r="H26" s="14">
        <f>'[1]ПР вода'!J18</f>
        <v>0.39235388271998839</v>
      </c>
      <c r="I26" s="14">
        <f>'[1]ПР елект'!J18</f>
        <v>0.24451049356002494</v>
      </c>
      <c r="J26" s="14">
        <f>'[1]ПР кон.елем'!J18</f>
        <v>0.66749917873026055</v>
      </c>
      <c r="K26" s="14">
        <f>'[1]ПР шиф.рул.'!K18</f>
        <v>0.48932236374240307</v>
      </c>
      <c r="L26" s="13">
        <f>[1]Дератизац!G18</f>
        <v>1.179436765755984E-2</v>
      </c>
      <c r="M26" s="13">
        <f>[1]Дезінсекц!G18</f>
        <v>2.2681476264538158E-2</v>
      </c>
      <c r="N26" s="13">
        <f>[1]Димовентканали!J18</f>
        <v>0.18830409949938642</v>
      </c>
      <c r="O26" s="13">
        <f>'[1]ТО тепло'!J18</f>
        <v>0.30188735081564255</v>
      </c>
      <c r="P26" s="13">
        <f>'[1]ТО вода'!J18</f>
        <v>0.34195991861803704</v>
      </c>
      <c r="Q26" s="13" t="str">
        <f>'[1]ТО злив.кан'!J18</f>
        <v>-</v>
      </c>
      <c r="R26" s="13">
        <f>[1]сіль!J18</f>
        <v>3.2855371223903071E-2</v>
      </c>
      <c r="S26" s="13">
        <f>'[1]Осв. місць заг.кор.'!H18</f>
        <v>8.7231417084837282E-2</v>
      </c>
      <c r="T26" s="13">
        <f t="shared" si="0"/>
        <v>3.6500746322403361</v>
      </c>
      <c r="U26" s="26">
        <v>4.82</v>
      </c>
    </row>
    <row r="27" spans="1:21">
      <c r="A27" s="3">
        <v>20</v>
      </c>
      <c r="B27" s="29" t="s">
        <v>43</v>
      </c>
      <c r="C27" s="13"/>
      <c r="D27" s="13">
        <f>'[1]Приб. підвалів'!J19</f>
        <v>1.2975746609318183E-2</v>
      </c>
      <c r="E27" s="13" t="s">
        <v>24</v>
      </c>
      <c r="F27" s="13" t="s">
        <v>24</v>
      </c>
      <c r="G27" s="14" t="str">
        <f>'[1]ПР тепло'!J19</f>
        <v>-</v>
      </c>
      <c r="H27" s="14">
        <f>'[1]ПР вода'!J19</f>
        <v>0.31687409698006513</v>
      </c>
      <c r="I27" s="14">
        <f>'[1]ПР елект'!J19</f>
        <v>0.1275251017644507</v>
      </c>
      <c r="J27" s="14">
        <v>1.32</v>
      </c>
      <c r="K27" s="14">
        <v>0.96</v>
      </c>
      <c r="L27" s="13">
        <f>[1]Дератизац!G19</f>
        <v>2.0573544176706829E-2</v>
      </c>
      <c r="M27" s="13">
        <f>[1]Дезінсекц!G19</f>
        <v>3.9564508032128513E-2</v>
      </c>
      <c r="N27" s="13">
        <f>[1]Димовентканали!J19</f>
        <v>6.7110512870655448E-2</v>
      </c>
      <c r="O27" s="13" t="str">
        <f>'[1]ТО тепло'!J19</f>
        <v>-</v>
      </c>
      <c r="P27" s="13">
        <v>0.35</v>
      </c>
      <c r="Q27" s="13" t="str">
        <f>'[1]ТО злив.кан'!J19</f>
        <v>-</v>
      </c>
      <c r="R27" s="13">
        <f>[1]сіль!J19</f>
        <v>4.6010878784031949E-2</v>
      </c>
      <c r="S27" s="13">
        <f>'[1]Осв. місць заг.кор.'!H19</f>
        <v>0.22351623159303879</v>
      </c>
      <c r="T27" s="13">
        <f t="shared" si="0"/>
        <v>3.4841506208103956</v>
      </c>
      <c r="U27" s="26">
        <v>4.5999999999999996</v>
      </c>
    </row>
    <row r="28" spans="1:21">
      <c r="A28" s="3">
        <v>21</v>
      </c>
      <c r="B28" s="29" t="s">
        <v>44</v>
      </c>
      <c r="C28" s="13">
        <f>'[1]Прибуд. терит'!J20</f>
        <v>1.3658953769889928</v>
      </c>
      <c r="D28" s="13">
        <f>'[1]Приб. підвалів'!J20</f>
        <v>1.0344756518035953E-2</v>
      </c>
      <c r="E28" s="13" t="s">
        <v>24</v>
      </c>
      <c r="F28" s="13" t="s">
        <v>24</v>
      </c>
      <c r="G28" s="14">
        <f>'[1]ПР тепло'!J20</f>
        <v>0.2766483026505876</v>
      </c>
      <c r="H28" s="14">
        <f>'[1]ПР вода'!J20</f>
        <v>0.26978766256630132</v>
      </c>
      <c r="I28" s="14">
        <f>'[1]ПР елект'!J20</f>
        <v>0.16648212173928112</v>
      </c>
      <c r="J28" s="14">
        <f>'[1]ПР кон.елем'!J20</f>
        <v>0.14843223752924725</v>
      </c>
      <c r="K28" s="14">
        <f>'[1]ПР шиф.рул.'!K20</f>
        <v>0.19355546095970888</v>
      </c>
      <c r="L28" s="13" t="str">
        <f>[1]Дератизац!G20</f>
        <v>-</v>
      </c>
      <c r="M28" s="13" t="str">
        <f>[1]Дезінсекц!G20</f>
        <v>-</v>
      </c>
      <c r="N28" s="13">
        <f>[1]Димовентканали!J20</f>
        <v>0.11681570053405327</v>
      </c>
      <c r="O28" s="13">
        <f>'[1]ТО тепло'!J20</f>
        <v>0.33863136545786637</v>
      </c>
      <c r="P28" s="13">
        <f>'[1]ТО вода'!J20</f>
        <v>0.35626683877503701</v>
      </c>
      <c r="Q28" s="13" t="str">
        <f>'[1]ТО злив.кан'!J20</f>
        <v>-</v>
      </c>
      <c r="R28" s="13">
        <f>[1]сіль!J20</f>
        <v>4.6906163501653574E-2</v>
      </c>
      <c r="S28" s="13">
        <f>'[1]Осв. місць заг.кор.'!H20</f>
        <v>0.42350548511183927</v>
      </c>
      <c r="T28" s="13">
        <f t="shared" si="0"/>
        <v>3.7132714723326044</v>
      </c>
      <c r="U28" s="26">
        <v>4.9000000000000004</v>
      </c>
    </row>
    <row r="29" spans="1:21">
      <c r="A29" s="3">
        <v>22</v>
      </c>
      <c r="B29" s="29" t="s">
        <v>45</v>
      </c>
      <c r="C29" s="13">
        <f>'[1]Прибуд. терит'!J21</f>
        <v>2.1148913572719574</v>
      </c>
      <c r="D29" s="13">
        <f>'[1]Приб. підвалів'!J21</f>
        <v>1.3458832202948095E-2</v>
      </c>
      <c r="E29" s="13" t="s">
        <v>24</v>
      </c>
      <c r="F29" s="13" t="s">
        <v>24</v>
      </c>
      <c r="G29" s="14">
        <f>'[1]ПР тепло'!J21</f>
        <v>0.15915273519230169</v>
      </c>
      <c r="H29" s="14">
        <f>'[1]ПР вода'!J21</f>
        <v>0.23305781966047942</v>
      </c>
      <c r="I29" s="14">
        <f>'[1]ПР елект'!J21</f>
        <v>0.13061943643887056</v>
      </c>
      <c r="J29" s="14">
        <f>'[1]ПР кон.елем'!J21</f>
        <v>9.6240254340527492E-2</v>
      </c>
      <c r="K29" s="14">
        <f>'[1]ПР шиф.рул.'!K21</f>
        <v>0.13984403321843802</v>
      </c>
      <c r="L29" s="13">
        <f>[1]Дератизац!G21</f>
        <v>1.9108522086262257E-2</v>
      </c>
      <c r="M29" s="13">
        <f>[1]Дезінсекц!G21</f>
        <v>3.6747157858196648E-2</v>
      </c>
      <c r="N29" s="13">
        <f>[1]Димовентканали!J21</f>
        <v>0.12529625355325286</v>
      </c>
      <c r="O29" s="13">
        <f>'[1]ТО тепло'!J21</f>
        <v>0.18121945265980333</v>
      </c>
      <c r="P29" s="13">
        <f>'[1]ТО вода'!J21</f>
        <v>0.15234289098638493</v>
      </c>
      <c r="Q29" s="13" t="str">
        <f>'[1]ТО злив.кан'!J21</f>
        <v>-</v>
      </c>
      <c r="R29" s="13">
        <f>[1]сіль!J21</f>
        <v>6.1619923374872543E-2</v>
      </c>
      <c r="S29" s="13">
        <f>'[1]Осв. місць заг.кор.'!H21</f>
        <v>0.24197224030200462</v>
      </c>
      <c r="T29" s="13">
        <f t="shared" si="0"/>
        <v>3.7055709091463007</v>
      </c>
      <c r="U29" s="25">
        <v>4.8899999999999997</v>
      </c>
    </row>
    <row r="30" spans="1:21">
      <c r="A30" s="3">
        <v>23</v>
      </c>
      <c r="B30" s="29" t="s">
        <v>46</v>
      </c>
      <c r="C30" s="13">
        <f>'[1]Прибуд. терит'!J22</f>
        <v>1.4478339443508934</v>
      </c>
      <c r="D30" s="13">
        <f>'[1]Приб. підвалів'!J22</f>
        <v>1.2265207366762669E-2</v>
      </c>
      <c r="E30" s="13" t="s">
        <v>24</v>
      </c>
      <c r="F30" s="13" t="s">
        <v>24</v>
      </c>
      <c r="G30" s="14">
        <f>'[1]ПР тепло'!J22</f>
        <v>0.19645231837309685</v>
      </c>
      <c r="H30" s="14">
        <f>'[1]ПР вода'!J22</f>
        <v>0.31767525167178123</v>
      </c>
      <c r="I30" s="14">
        <f>'[1]ПР елект'!J22</f>
        <v>0.21464926439675372</v>
      </c>
      <c r="J30" s="14">
        <f>'[1]ПР кон.елем'!J22</f>
        <v>0.46139723186035886</v>
      </c>
      <c r="K30" s="14">
        <f>'[1]ПР шиф.рул.'!K22</f>
        <v>0.26817738694193793</v>
      </c>
      <c r="L30" s="13">
        <f>[1]Дератизац!G22</f>
        <v>1.8939118019842369E-3</v>
      </c>
      <c r="M30" s="13">
        <f>[1]Дезінсекц!G22</f>
        <v>3.6421380807389169E-3</v>
      </c>
      <c r="N30" s="13">
        <f>[1]Димовентканали!J22</f>
        <v>0.12464540238128992</v>
      </c>
      <c r="O30" s="13">
        <f>'[1]ТО тепло'!J22</f>
        <v>0.11184533387473973</v>
      </c>
      <c r="P30" s="13">
        <f>'[1]ТО вода'!J22</f>
        <v>0.27687301691920407</v>
      </c>
      <c r="Q30" s="13" t="str">
        <f>'[1]ТО злив.кан'!J22</f>
        <v>-</v>
      </c>
      <c r="R30" s="13">
        <f>[1]сіль!J22</f>
        <v>4.7336321981096663E-2</v>
      </c>
      <c r="S30" s="13">
        <f>'[1]Осв. місць заг.кор.'!H22</f>
        <v>0.21296931377262374</v>
      </c>
      <c r="T30" s="13">
        <f t="shared" si="0"/>
        <v>3.6976560437732613</v>
      </c>
      <c r="U30" s="25">
        <v>4.88</v>
      </c>
    </row>
    <row r="31" spans="1:21">
      <c r="A31" s="3">
        <v>24</v>
      </c>
      <c r="B31" s="29" t="s">
        <v>47</v>
      </c>
      <c r="C31" s="13">
        <f>'[1]Прибуд. терит'!J23</f>
        <v>1.4314645700562512</v>
      </c>
      <c r="D31" s="13">
        <f>'[1]Приб. підвалів'!J23</f>
        <v>1.4892236634621935E-2</v>
      </c>
      <c r="E31" s="13" t="s">
        <v>24</v>
      </c>
      <c r="F31" s="13" t="s">
        <v>24</v>
      </c>
      <c r="G31" s="14">
        <f>'[1]ПР тепло'!J23</f>
        <v>0.28891891929228192</v>
      </c>
      <c r="H31" s="14">
        <f>'[1]ПР вода'!J23</f>
        <v>0.2272973271640335</v>
      </c>
      <c r="I31" s="14">
        <f>'[1]ПР елект'!J23</f>
        <v>0.16465532240260142</v>
      </c>
      <c r="J31" s="14">
        <f>'[1]ПР кон.елем'!J23</f>
        <v>0.2621704481963672</v>
      </c>
      <c r="K31" s="14">
        <f>'[1]ПР шиф.рул.'!K23</f>
        <v>0.24761917480892642</v>
      </c>
      <c r="L31" s="13">
        <f>[1]Дератизац!G23</f>
        <v>1.3503448669070306E-2</v>
      </c>
      <c r="M31" s="13">
        <f>[1]Дезінсекц!G23</f>
        <v>2.5968170517442896E-2</v>
      </c>
      <c r="N31" s="13">
        <f>[1]Димовентканали!J23</f>
        <v>8.1836504111013106E-2</v>
      </c>
      <c r="O31" s="13">
        <f>'[1]ТО тепло'!J23</f>
        <v>0.23498419550047869</v>
      </c>
      <c r="P31" s="13">
        <f>'[1]ТО вода'!J23</f>
        <v>0.19810324026940096</v>
      </c>
      <c r="Q31" s="13">
        <f>'[1]ТО злив.кан'!J23</f>
        <v>0.20701260055212686</v>
      </c>
      <c r="R31" s="13">
        <f>[1]сіль!J23</f>
        <v>5.5524573290376147E-2</v>
      </c>
      <c r="S31" s="13">
        <f>'[1]Осв. місць заг.кор.'!H23</f>
        <v>0.21396732729272347</v>
      </c>
      <c r="T31" s="13">
        <f t="shared" si="0"/>
        <v>3.6679180587577163</v>
      </c>
      <c r="U31" s="25">
        <v>4.84</v>
      </c>
    </row>
    <row r="32" spans="1:21">
      <c r="A32" s="3">
        <v>25</v>
      </c>
      <c r="B32" s="29" t="s">
        <v>48</v>
      </c>
      <c r="C32" s="13">
        <f>'[1]Прибуд. терит'!J24</f>
        <v>1.3392389978863846</v>
      </c>
      <c r="D32" s="13">
        <f>'[1]Приб. підвалів'!J24</f>
        <v>1.1887465297307347E-2</v>
      </c>
      <c r="E32" s="13" t="s">
        <v>24</v>
      </c>
      <c r="F32" s="13" t="s">
        <v>24</v>
      </c>
      <c r="G32" s="14">
        <f>'[1]ПР тепло'!J24</f>
        <v>0.26456938054885071</v>
      </c>
      <c r="H32" s="14">
        <f>'[1]ПР вода'!J24</f>
        <v>0.22220809436756844</v>
      </c>
      <c r="I32" s="14">
        <f>'[1]ПР елект'!J24</f>
        <v>0.11410889217361812</v>
      </c>
      <c r="J32" s="14">
        <f>'[1]ПР кон.елем'!J24</f>
        <v>0.50238830450159044</v>
      </c>
      <c r="K32" s="14">
        <f>'[1]ПР шиф.рул.'!K24</f>
        <v>0.48667096891832068</v>
      </c>
      <c r="L32" s="13">
        <f>[1]Дератизац!G24</f>
        <v>8.3901280462618749E-4</v>
      </c>
      <c r="M32" s="13">
        <f>[1]Дезінсекц!G24</f>
        <v>1.6134861627426682E-3</v>
      </c>
      <c r="N32" s="13">
        <f>[1]Димовентканали!J24</f>
        <v>0.11595898283375704</v>
      </c>
      <c r="O32" s="13">
        <f>'[1]ТО тепло'!J24</f>
        <v>0.15062612111464699</v>
      </c>
      <c r="P32" s="13">
        <f>'[1]ТО вода'!J24</f>
        <v>0.19366766894067416</v>
      </c>
      <c r="Q32" s="13">
        <f>'[1]ТО злив.кан'!J24</f>
        <v>9.9400320689163491E-2</v>
      </c>
      <c r="R32" s="13">
        <f>[1]сіль!J24</f>
        <v>2.8337657205175264E-2</v>
      </c>
      <c r="S32" s="13">
        <f>'[1]Осв. місць заг.кор.'!H24</f>
        <v>0.184075369165634</v>
      </c>
      <c r="T32" s="13">
        <f t="shared" si="0"/>
        <v>3.7155907226100604</v>
      </c>
      <c r="U32" s="26">
        <v>4.9000000000000004</v>
      </c>
    </row>
    <row r="33" spans="1:21">
      <c r="A33" s="3">
        <v>26</v>
      </c>
      <c r="B33" s="29" t="s">
        <v>49</v>
      </c>
      <c r="C33" s="13">
        <f>'[1]Прибуд. терит'!J25</f>
        <v>0.93154414376496242</v>
      </c>
      <c r="D33" s="13">
        <f>'[1]Приб. підвалів'!J25</f>
        <v>1.2571658167415572E-2</v>
      </c>
      <c r="E33" s="13" t="s">
        <v>24</v>
      </c>
      <c r="F33" s="13" t="s">
        <v>24</v>
      </c>
      <c r="G33" s="14">
        <f>'[1]ПР тепло'!J25</f>
        <v>0.3099426276171795</v>
      </c>
      <c r="H33" s="14">
        <f>'[1]ПР вода'!J25</f>
        <v>0.18547546718573793</v>
      </c>
      <c r="I33" s="14">
        <f>'[1]ПР елект'!J25</f>
        <v>7.9371546395828108E-2</v>
      </c>
      <c r="J33" s="14">
        <f>'[1]ПР кон.елем'!J25</f>
        <v>1.0535508126504567</v>
      </c>
      <c r="K33" s="14">
        <f>'[1]ПР шиф.рул.'!K25</f>
        <v>0.46664759901961544</v>
      </c>
      <c r="L33" s="13">
        <f>[1]Дератизац!G25</f>
        <v>1.157391944549193E-2</v>
      </c>
      <c r="M33" s="13">
        <f>[1]Дезінсекц!G25</f>
        <v>2.2257537395176788E-2</v>
      </c>
      <c r="N33" s="13">
        <f>[1]Димовентканали!J25</f>
        <v>0.11522632474349676</v>
      </c>
      <c r="O33" s="13">
        <f>'[1]ТО тепло'!J25</f>
        <v>0.17645827219010737</v>
      </c>
      <c r="P33" s="13">
        <f>'[1]ТО вода'!J25</f>
        <v>0.16165298333428765</v>
      </c>
      <c r="Q33" s="13">
        <f>'[1]ТО злив.кан'!J25</f>
        <v>0</v>
      </c>
      <c r="R33" s="13">
        <f>[1]сіль!J25</f>
        <v>1.9711028919529333E-2</v>
      </c>
      <c r="S33" s="13">
        <f>'[1]Осв. місць заг.кор.'!H25</f>
        <v>0.16013494586004415</v>
      </c>
      <c r="T33" s="13">
        <f t="shared" si="0"/>
        <v>3.7061188666893301</v>
      </c>
      <c r="U33" s="25">
        <v>4.8899999999999997</v>
      </c>
    </row>
    <row r="34" spans="1:21">
      <c r="A34" s="3">
        <v>27</v>
      </c>
      <c r="B34" s="29" t="s">
        <v>50</v>
      </c>
      <c r="C34" s="13">
        <f>'[1]Прибуд. терит'!J26</f>
        <v>1.6313437342425474</v>
      </c>
      <c r="D34" s="13">
        <f>'[1]Приб. підвалів'!J26</f>
        <v>1.2333009838169555E-2</v>
      </c>
      <c r="E34" s="13" t="s">
        <v>24</v>
      </c>
      <c r="F34" s="13" t="s">
        <v>24</v>
      </c>
      <c r="G34" s="14">
        <f>'[1]ПР тепло'!J26</f>
        <v>0.183171890493497</v>
      </c>
      <c r="H34" s="14">
        <f>'[1]ПР вода'!J26</f>
        <v>0.24874380680817723</v>
      </c>
      <c r="I34" s="14">
        <f>'[1]ПР елект'!J26</f>
        <v>0.2004431703402724</v>
      </c>
      <c r="J34" s="14">
        <f>'[1]ПР кон.елем'!J26</f>
        <v>0.15178365451703599</v>
      </c>
      <c r="K34" s="14">
        <f>'[1]ПР шиф.рул.'!K26</f>
        <v>0.14703506739284708</v>
      </c>
      <c r="L34" s="13">
        <f>[1]Дератизац!G26</f>
        <v>2.0355240378212812E-2</v>
      </c>
      <c r="M34" s="13">
        <f>[1]Дезінсекц!G26</f>
        <v>3.9144693035024637E-2</v>
      </c>
      <c r="N34" s="13">
        <f>[1]Димовентканали!J26</f>
        <v>0.10147817383653884</v>
      </c>
      <c r="O34" s="13">
        <f>'[1]ТО тепло'!J26</f>
        <v>0.26071111578592115</v>
      </c>
      <c r="P34" s="13">
        <f>'[1]ТО вода'!J26</f>
        <v>0.30970733193056943</v>
      </c>
      <c r="Q34" s="13">
        <f>'[1]ТО злив.кан'!J26</f>
        <v>7.1217702131801772E-2</v>
      </c>
      <c r="R34" s="13">
        <f>[1]сіль!J26</f>
        <v>5.6577669450604218E-2</v>
      </c>
      <c r="S34" s="13">
        <f>'[1]Осв. місць заг.кор.'!H26</f>
        <v>0.26695493740844317</v>
      </c>
      <c r="T34" s="13">
        <f t="shared" si="0"/>
        <v>3.7010011975896626</v>
      </c>
      <c r="U34" s="25">
        <v>4.8899999999999997</v>
      </c>
    </row>
    <row r="35" spans="1:21">
      <c r="A35" s="3">
        <v>28</v>
      </c>
      <c r="B35" s="29" t="s">
        <v>51</v>
      </c>
      <c r="C35" s="13">
        <f>'[1]Прибуд. терит'!J27</f>
        <v>1.3760837686816625</v>
      </c>
      <c r="D35" s="13">
        <f>'[1]Приб. підвалів'!J27</f>
        <v>1.4699549161602489E-2</v>
      </c>
      <c r="E35" s="13" t="s">
        <v>24</v>
      </c>
      <c r="F35" s="13" t="s">
        <v>24</v>
      </c>
      <c r="G35" s="14">
        <f>'[1]ПР тепло'!J27</f>
        <v>0.32447221649343461</v>
      </c>
      <c r="H35" s="14">
        <f>'[1]ПР вода'!J27</f>
        <v>0.30458077648344417</v>
      </c>
      <c r="I35" s="14">
        <f>'[1]ПР елект'!J27</f>
        <v>0.28315446162476116</v>
      </c>
      <c r="J35" s="14">
        <f>'[1]ПР кон.елем'!J27</f>
        <v>0.30837911383131339</v>
      </c>
      <c r="K35" s="14">
        <f>'[1]ПР шиф.рул.'!K27</f>
        <v>0.23898512091574095</v>
      </c>
      <c r="L35" s="13">
        <f>[1]Дератизац!G27</f>
        <v>1.3938428874734607E-2</v>
      </c>
      <c r="M35" s="13">
        <f>[1]Дезінсекц!G27</f>
        <v>2.6804670912951165E-2</v>
      </c>
      <c r="N35" s="13">
        <f>[1]Димовентканали!J27</f>
        <v>9.9340657268409696E-2</v>
      </c>
      <c r="O35" s="13">
        <f>'[1]ТО тепло'!J27</f>
        <v>0.23091292385426773</v>
      </c>
      <c r="P35" s="13">
        <f>'[1]ТО вода'!J27</f>
        <v>0.26546039717218517</v>
      </c>
      <c r="Q35" s="13">
        <f>'[1]ТО злив.кан'!J27</f>
        <v>0</v>
      </c>
      <c r="R35" s="13">
        <f>[1]сіль!J27</f>
        <v>5.4944126212239271E-2</v>
      </c>
      <c r="S35" s="13">
        <f>'[1]Осв. місць заг.кор.'!H27</f>
        <v>0.16444008757961781</v>
      </c>
      <c r="T35" s="13">
        <f t="shared" si="0"/>
        <v>3.7061962990663639</v>
      </c>
      <c r="U35" s="25">
        <v>4.8899999999999997</v>
      </c>
    </row>
    <row r="36" spans="1:21">
      <c r="A36" s="3">
        <v>29</v>
      </c>
      <c r="B36" s="29" t="s">
        <v>52</v>
      </c>
      <c r="C36" s="13">
        <f>'[1]Прибуд. терит'!J28</f>
        <v>1.6875543599711202</v>
      </c>
      <c r="D36" s="13">
        <f>'[1]Приб. підвалів'!J28</f>
        <v>1.2780832293787124E-2</v>
      </c>
      <c r="E36" s="13" t="s">
        <v>24</v>
      </c>
      <c r="F36" s="13" t="s">
        <v>24</v>
      </c>
      <c r="G36" s="14">
        <f>'[1]ПР тепло'!J28</f>
        <v>0.23525267943907432</v>
      </c>
      <c r="H36" s="14">
        <f>'[1]ПР вода'!J28</f>
        <v>0.30032982356671778</v>
      </c>
      <c r="I36" s="14">
        <f>'[1]ПР елект'!J28</f>
        <v>0.24818004452247036</v>
      </c>
      <c r="J36" s="14">
        <f>'[1]ПР кон.елем'!J28</f>
        <v>0.25571691717933009</v>
      </c>
      <c r="K36" s="14">
        <f>'[1]ПР шиф.рул.'!K28</f>
        <v>0.18578756522198739</v>
      </c>
      <c r="L36" s="13" t="str">
        <f>[1]Дератизац!G28</f>
        <v>-</v>
      </c>
      <c r="M36" s="13" t="str">
        <f>[1]Дезінсекц!G28</f>
        <v>-</v>
      </c>
      <c r="N36" s="13">
        <f>[1]Димовентканали!J28</f>
        <v>8.7070387668613108E-2</v>
      </c>
      <c r="O36" s="13">
        <f>'[1]ТО тепло'!J28</f>
        <v>0.13393537268834629</v>
      </c>
      <c r="P36" s="13">
        <f>'[1]ТО вода'!J28</f>
        <v>0.26175543698834458</v>
      </c>
      <c r="Q36" s="13">
        <f>'[1]ТО злив.кан'!J28</f>
        <v>3.7318473503677577E-2</v>
      </c>
      <c r="R36" s="13">
        <f>[1]сіль!J28</f>
        <v>4.1385426538964244E-2</v>
      </c>
      <c r="S36" s="13">
        <f>'[1]Осв. місць заг.кор.'!H28</f>
        <v>0.21641788788090252</v>
      </c>
      <c r="T36" s="13">
        <f t="shared" si="0"/>
        <v>3.7034852074633346</v>
      </c>
      <c r="U36" s="25">
        <v>4.8899999999999997</v>
      </c>
    </row>
    <row r="37" spans="1:21">
      <c r="A37" s="3">
        <v>30</v>
      </c>
      <c r="B37" s="29" t="s">
        <v>53</v>
      </c>
      <c r="C37" s="13">
        <f>'[1]Прибуд. терит'!J29</f>
        <v>1.0908071011730143</v>
      </c>
      <c r="D37" s="13">
        <f>'[1]Приб. підвалів'!J29</f>
        <v>1.3055661294014224E-2</v>
      </c>
      <c r="E37" s="13" t="s">
        <v>24</v>
      </c>
      <c r="F37" s="13" t="s">
        <v>24</v>
      </c>
      <c r="G37" s="14">
        <f>'[1]ПР тепло'!J29</f>
        <v>0.39009089081611836</v>
      </c>
      <c r="H37" s="14">
        <f>'[1]ПР вода'!J29</f>
        <v>0.20519460917529017</v>
      </c>
      <c r="I37" s="14">
        <f>'[1]ПР елект'!J29</f>
        <v>0.10002386703382618</v>
      </c>
      <c r="J37" s="14">
        <f>'[1]ПР кон.елем'!J29</f>
        <v>0.53695880825488129</v>
      </c>
      <c r="K37" s="14">
        <f>'[1]ПР шиф.рул.'!K29</f>
        <v>0.48764993097921505</v>
      </c>
      <c r="L37" s="13">
        <f>[1]Дератизац!G29</f>
        <v>1.1567626930236918E-2</v>
      </c>
      <c r="M37" s="13">
        <f>[1]Дезінсекц!G29</f>
        <v>2.2245436404301766E-2</v>
      </c>
      <c r="N37" s="13">
        <f>[1]Димовентканали!J29</f>
        <v>0.12676064697918588</v>
      </c>
      <c r="O37" s="13">
        <f>'[1]ТО тепло'!J29</f>
        <v>0.22208873016180344</v>
      </c>
      <c r="P37" s="13">
        <f>'[1]ТО вода'!J29</f>
        <v>0.17883939714831179</v>
      </c>
      <c r="Q37" s="13">
        <f>'[1]ТО злив.кан'!J29</f>
        <v>0.14753959234117631</v>
      </c>
      <c r="R37" s="13">
        <f>[1]сіль!J29</f>
        <v>1.9697749240123841E-2</v>
      </c>
      <c r="S37" s="13">
        <f>'[1]Осв. місць заг.кор.'!H29</f>
        <v>0.15790063883643374</v>
      </c>
      <c r="T37" s="13">
        <f t="shared" si="0"/>
        <v>3.7104206867679332</v>
      </c>
      <c r="U37" s="25">
        <v>4.9000000000000004</v>
      </c>
    </row>
    <row r="38" spans="1:21">
      <c r="A38" s="3">
        <v>31</v>
      </c>
      <c r="B38" s="29" t="s">
        <v>54</v>
      </c>
      <c r="C38" s="19">
        <f>'[1]Прибуд. терит'!J30</f>
        <v>0.65807513151464891</v>
      </c>
      <c r="D38" s="19">
        <f>'[1]Приб. підвалів'!J30</f>
        <v>1.3930682308351341E-2</v>
      </c>
      <c r="E38" s="19" t="s">
        <v>24</v>
      </c>
      <c r="F38" s="19" t="s">
        <v>24</v>
      </c>
      <c r="G38" s="20">
        <f>'[1]ПР тепло'!J30</f>
        <v>0.3327790766724279</v>
      </c>
      <c r="H38" s="20">
        <f>'[1]ПР вода'!J30</f>
        <v>0.2748929858643126</v>
      </c>
      <c r="I38" s="20">
        <f>'[1]ПР елект'!J30</f>
        <v>9.4825645708073183E-2</v>
      </c>
      <c r="J38" s="20">
        <v>0.8</v>
      </c>
      <c r="K38" s="20">
        <f>'[1]ПР шиф.рул.'!K30</f>
        <v>0.56444198452567573</v>
      </c>
      <c r="L38" s="19">
        <f>[1]Дератизац!G30</f>
        <v>1.1566968405553657E-2</v>
      </c>
      <c r="M38" s="19">
        <f>[1]Дезінсекц!G30</f>
        <v>2.2244170010680107E-2</v>
      </c>
      <c r="N38" s="19">
        <f>[1]Димовентканали!J30</f>
        <v>0.13307283828746261</v>
      </c>
      <c r="O38" s="19">
        <f>'[1]ТО тепло'!J30</f>
        <v>0.18945964723240635</v>
      </c>
      <c r="P38" s="19">
        <f>'[1]ТО вода'!J30</f>
        <v>0.23958570875649091</v>
      </c>
      <c r="Q38" s="19" t="str">
        <f>'[1]ТО злив.кан'!J30</f>
        <v>-</v>
      </c>
      <c r="R38" s="19">
        <f>[1]сіль!J30</f>
        <v>9.1010947647677774E-3</v>
      </c>
      <c r="S38" s="19">
        <f>'[1]Осв. місць заг.кор.'!H30</f>
        <v>0.15631580448149646</v>
      </c>
      <c r="T38" s="19">
        <f t="shared" si="0"/>
        <v>3.5002917385323467</v>
      </c>
      <c r="U38" s="26">
        <v>4.62</v>
      </c>
    </row>
    <row r="39" spans="1:21">
      <c r="A39" s="3">
        <v>32</v>
      </c>
      <c r="B39" s="29" t="s">
        <v>55</v>
      </c>
      <c r="C39" s="13">
        <f>'[1]Прибуд. терит'!J31</f>
        <v>0.41631119810951039</v>
      </c>
      <c r="D39" s="13">
        <f>'[1]Приб. підвалів'!J31</f>
        <v>1.3882746734657154E-2</v>
      </c>
      <c r="E39" s="13" t="s">
        <v>24</v>
      </c>
      <c r="F39" s="13" t="s">
        <v>24</v>
      </c>
      <c r="G39" s="14">
        <f>'[1]ПР тепло'!J31</f>
        <v>0.39573130575021775</v>
      </c>
      <c r="H39" s="14">
        <f>'[1]ПР вода'!J31</f>
        <v>0.27394707720813616</v>
      </c>
      <c r="I39" s="14">
        <f>'[1]ПР елект'!J31</f>
        <v>9.4499350008600297E-2</v>
      </c>
      <c r="J39" s="14">
        <f>'[1]ПР кон.елем'!J31</f>
        <v>0.77645739963826177</v>
      </c>
      <c r="K39" s="14">
        <f>'[1]ПР шиф.рул.'!K31</f>
        <v>0.5624997357724254</v>
      </c>
      <c r="L39" s="13">
        <f>[1]Дератизац!G31</f>
        <v>1.1527166387666108E-2</v>
      </c>
      <c r="M39" s="13">
        <f>[1]Дезінсекц!G31</f>
        <v>2.2167627668588669E-2</v>
      </c>
      <c r="N39" s="13">
        <f>[1]Димовентканали!J31</f>
        <v>0.13261493373510633</v>
      </c>
      <c r="O39" s="13">
        <f>'[1]ТО тепло'!J31</f>
        <v>0.22529996277397507</v>
      </c>
      <c r="P39" s="13">
        <f>'[1]ТО вода'!J31</f>
        <v>0.23876129268382765</v>
      </c>
      <c r="Q39" s="13" t="str">
        <f>'[1]ТО злив.кан'!J31</f>
        <v>-</v>
      </c>
      <c r="R39" s="13">
        <f>[1]сіль!J31</f>
        <v>8.4012438422929447E-3</v>
      </c>
      <c r="S39" s="13">
        <f>'[1]Осв. місць заг.кор.'!H31</f>
        <v>0.1583310031620063</v>
      </c>
      <c r="T39" s="13">
        <f t="shared" si="0"/>
        <v>3.3304320434752719</v>
      </c>
      <c r="U39" s="25">
        <v>4.4000000000000004</v>
      </c>
    </row>
    <row r="40" spans="1:21">
      <c r="A40" s="3">
        <v>33</v>
      </c>
      <c r="B40" s="29" t="s">
        <v>56</v>
      </c>
      <c r="C40" s="13">
        <f>'[1]Прибуд. терит'!J32</f>
        <v>1.1270147178554855</v>
      </c>
      <c r="D40" s="13">
        <f>'[1]Приб. підвалів'!J32</f>
        <v>1.3507160872268916E-2</v>
      </c>
      <c r="E40" s="13" t="s">
        <v>24</v>
      </c>
      <c r="F40" s="13" t="s">
        <v>24</v>
      </c>
      <c r="G40" s="14">
        <f>'[1]ПР тепло'!J32</f>
        <v>0.49582829824693064</v>
      </c>
      <c r="H40" s="14">
        <f>'[1]ПР вода'!J32</f>
        <v>0.3944955523854905</v>
      </c>
      <c r="I40" s="14">
        <f>'[1]ПР елект'!J32</f>
        <v>0.2458451578261823</v>
      </c>
      <c r="J40" s="14">
        <f>'[1]ПР кон.елем'!J32</f>
        <v>0.10973114787425498</v>
      </c>
      <c r="K40" s="14">
        <f>'[1]ПР шиф.рул.'!K32</f>
        <v>0.46896257317859302</v>
      </c>
      <c r="L40" s="13">
        <f>[1]Дератизац!G32</f>
        <v>9.6634407333097295E-3</v>
      </c>
      <c r="M40" s="13">
        <f>[1]Дезінсекц!G32</f>
        <v>1.8583539871749478E-2</v>
      </c>
      <c r="N40" s="13">
        <f>[1]Димовентканали!J32</f>
        <v>0.12622130686967603</v>
      </c>
      <c r="O40" s="13">
        <f>'[1]ТО тепло'!J32</f>
        <v>0.30353520753406854</v>
      </c>
      <c r="P40" s="13">
        <f>'[1]ТО вода'!J32</f>
        <v>0.34382651206027526</v>
      </c>
      <c r="Q40" s="13" t="str">
        <f>'[1]ТО злив.кан'!J32</f>
        <v>-</v>
      </c>
      <c r="R40" s="13">
        <f>[1]сіль!J32</f>
        <v>7.2962704287900257E-3</v>
      </c>
      <c r="S40" s="13">
        <f>'[1]Осв. місць заг.кор.'!H32</f>
        <v>4.4727064400645188E-2</v>
      </c>
      <c r="T40" s="13">
        <f t="shared" si="0"/>
        <v>3.7092379501377204</v>
      </c>
      <c r="U40" s="25">
        <v>4.9000000000000004</v>
      </c>
    </row>
    <row r="41" spans="1:21">
      <c r="A41" s="3">
        <v>34</v>
      </c>
      <c r="B41" s="29" t="s">
        <v>57</v>
      </c>
      <c r="C41" s="13">
        <f>'[1]Прибуд. терит'!J33</f>
        <v>1.1862302133706875</v>
      </c>
      <c r="D41" s="13">
        <f>'[1]Приб. підвалів'!J33</f>
        <v>1.3245169696943265E-2</v>
      </c>
      <c r="E41" s="13" t="s">
        <v>24</v>
      </c>
      <c r="F41" s="13" t="s">
        <v>24</v>
      </c>
      <c r="G41" s="14">
        <f>'[1]ПР тепло'!J33</f>
        <v>0.32175842839088664</v>
      </c>
      <c r="H41" s="14">
        <f>'[1]ПР вода'!J33</f>
        <v>0.4062514569166788</v>
      </c>
      <c r="I41" s="14">
        <f>'[1]ПР елект'!J33</f>
        <v>0.14987020809131901</v>
      </c>
      <c r="J41" s="14">
        <f>'[1]ПР кон.елем'!J33</f>
        <v>0.20360998860817542</v>
      </c>
      <c r="K41" s="14">
        <f>'[1]ПР шиф.рул.'!K33</f>
        <v>0.29500798072394724</v>
      </c>
      <c r="L41" s="13">
        <f>[1]Дератизац!G33</f>
        <v>2.6775483448049819E-2</v>
      </c>
      <c r="M41" s="13">
        <f>[1]Дезінсекц!G33</f>
        <v>5.1491314323172728E-2</v>
      </c>
      <c r="N41" s="13">
        <f>[1]Димовентканали!J33</f>
        <v>8.412768008706116E-2</v>
      </c>
      <c r="O41" s="13">
        <f>'[1]ТО тепло'!J33</f>
        <v>0.35227944239575254</v>
      </c>
      <c r="P41" s="13">
        <f>'[1]ТО вода'!J33</f>
        <v>0.35407248727249346</v>
      </c>
      <c r="Q41" s="13" t="str">
        <f>'[1]ТО злив.кан'!J33</f>
        <v>-</v>
      </c>
      <c r="R41" s="13">
        <f>[1]сіль!J33</f>
        <v>2.7283873621059686E-2</v>
      </c>
      <c r="S41" s="13">
        <f>'[1]Осв. місць заг.кор.'!H33</f>
        <v>0.21662327105866924</v>
      </c>
      <c r="T41" s="13">
        <f t="shared" si="0"/>
        <v>3.6886269980048962</v>
      </c>
      <c r="U41" s="25">
        <v>4.87</v>
      </c>
    </row>
    <row r="42" spans="1:21">
      <c r="A42" s="3">
        <v>35</v>
      </c>
      <c r="B42" s="29" t="s">
        <v>58</v>
      </c>
      <c r="C42" s="13">
        <f>'[1]Прибуд. терит'!J34</f>
        <v>2.0666852419633543</v>
      </c>
      <c r="D42" s="13">
        <f>'[1]Приб. підвалів'!J34</f>
        <v>1.4914014151673274E-2</v>
      </c>
      <c r="E42" s="13" t="s">
        <v>24</v>
      </c>
      <c r="F42" s="13" t="s">
        <v>24</v>
      </c>
      <c r="G42" s="14">
        <f>'[1]ПР тепло'!J34</f>
        <v>0.28569852202294949</v>
      </c>
      <c r="H42" s="14">
        <f>'[1]ПР вода'!J34</f>
        <v>0.22363620945413276</v>
      </c>
      <c r="I42" s="14">
        <f>'[1]ПР елект'!J34</f>
        <v>6.7501329330766802E-2</v>
      </c>
      <c r="J42" s="14">
        <f>'[1]ПР кон.елем'!J34</f>
        <v>0.15851547684546602</v>
      </c>
      <c r="K42" s="14">
        <f>'[1]ПР шиф.рул.'!K34</f>
        <v>0.16268369820956866</v>
      </c>
      <c r="L42" s="13">
        <f>[1]Дератизац!G34</f>
        <v>1.7099202834366698E-2</v>
      </c>
      <c r="M42" s="13">
        <f>[1]Дезінсекц!G34</f>
        <v>3.2883082373782103E-2</v>
      </c>
      <c r="N42" s="13">
        <f>[1]Димовентканали!J34</f>
        <v>0.11367296366059505</v>
      </c>
      <c r="O42" s="13">
        <f>'[1]ТО тепло'!J34</f>
        <v>0.20853266954521193</v>
      </c>
      <c r="P42" s="13">
        <f>'[1]ТО вода'!J34</f>
        <v>0.1656755032895274</v>
      </c>
      <c r="Q42" s="13" t="str">
        <f>'[1]ТО злив.кан'!J34</f>
        <v>-</v>
      </c>
      <c r="R42" s="13">
        <f>[1]сіль!J34</f>
        <v>2.2412401764047764E-2</v>
      </c>
      <c r="S42" s="13">
        <f>'[1]Осв. місць заг.кор.'!H34</f>
        <v>0.16458700915264243</v>
      </c>
      <c r="T42" s="13">
        <f t="shared" si="0"/>
        <v>3.7044973245980843</v>
      </c>
      <c r="U42" s="25">
        <v>4.8899999999999997</v>
      </c>
    </row>
    <row r="43" spans="1:21">
      <c r="A43" s="3">
        <v>36</v>
      </c>
      <c r="B43" s="29" t="s">
        <v>59</v>
      </c>
      <c r="C43" s="13">
        <f>'[1]Прибуд. терит'!J35</f>
        <v>1.9811545757966347</v>
      </c>
      <c r="D43" s="13">
        <f>'[1]Приб. підвалів'!J35</f>
        <v>1.1314878392243181E-2</v>
      </c>
      <c r="E43" s="13" t="s">
        <v>24</v>
      </c>
      <c r="F43" s="13" t="s">
        <v>24</v>
      </c>
      <c r="G43" s="14">
        <f>'[1]ПР тепло'!J35</f>
        <v>0.11860553018836147</v>
      </c>
      <c r="H43" s="14">
        <f>'[1]ПР вода'!J35</f>
        <v>0.2604988771830597</v>
      </c>
      <c r="I43" s="14">
        <f>'[1]ПР елект'!J35</f>
        <v>0.10811320870256166</v>
      </c>
      <c r="J43" s="14">
        <f>'[1]ПР кон.елем'!J35</f>
        <v>0.17959037490270938</v>
      </c>
      <c r="K43" s="14">
        <f>'[1]ПР шиф.рул.'!K35</f>
        <v>0.19515469582189846</v>
      </c>
      <c r="L43" s="13" t="str">
        <f>[1]Дератизац!G35</f>
        <v>-</v>
      </c>
      <c r="M43" s="13" t="str">
        <f>[1]Дезінсекц!G35</f>
        <v>-</v>
      </c>
      <c r="N43" s="13">
        <f>[1]Димовентканали!J35</f>
        <v>0.12137586983762406</v>
      </c>
      <c r="O43" s="13">
        <f>'[1]ТО тепло'!J35</f>
        <v>0.2250838818152705</v>
      </c>
      <c r="P43" s="13">
        <f>'[1]ТО вода'!J35</f>
        <v>0.22704038054641368</v>
      </c>
      <c r="Q43" s="13" t="str">
        <f>'[1]ТО злив.кан'!J35</f>
        <v>-</v>
      </c>
      <c r="R43" s="13">
        <f>[1]сіль!J35</f>
        <v>2.4882957239070105E-2</v>
      </c>
      <c r="S43" s="13">
        <f>'[1]Осв. місць заг.кор.'!H35</f>
        <v>0.25265673618007278</v>
      </c>
      <c r="T43" s="13">
        <f t="shared" si="0"/>
        <v>3.7054719666059195</v>
      </c>
      <c r="U43" s="25">
        <v>4.8899999999999997</v>
      </c>
    </row>
    <row r="44" spans="1:21">
      <c r="A44" s="3">
        <v>37</v>
      </c>
      <c r="B44" s="29" t="s">
        <v>60</v>
      </c>
      <c r="C44" s="13">
        <f>'[1]Прибуд. терит'!J36</f>
        <v>2.323571998219284</v>
      </c>
      <c r="D44" s="13">
        <f>'[1]Приб. підвалів'!J36</f>
        <v>1.3983533252145025E-2</v>
      </c>
      <c r="E44" s="13" t="s">
        <v>24</v>
      </c>
      <c r="F44" s="13" t="s">
        <v>24</v>
      </c>
      <c r="G44" s="14" t="str">
        <f>'[1]ПР тепло'!J36</f>
        <v>-</v>
      </c>
      <c r="H44" s="14">
        <f>'[1]ПР вода'!J36</f>
        <v>0.16298135372160252</v>
      </c>
      <c r="I44" s="14">
        <f>'[1]ПР елект'!J36</f>
        <v>0.18037633328860522</v>
      </c>
      <c r="J44" s="14">
        <f>'[1]ПР кон.елем'!J36</f>
        <v>0.17649307037330486</v>
      </c>
      <c r="K44" s="14">
        <f>'[1]ПР шиф.рул.'!K36</f>
        <v>0.31964826884546299</v>
      </c>
      <c r="L44" s="13">
        <f>[1]Дератизац!G36</f>
        <v>5.7435897435897431E-3</v>
      </c>
      <c r="M44" s="13">
        <f>[1]Дезінсекц!G36</f>
        <v>1.1045364891518738E-2</v>
      </c>
      <c r="N44" s="13">
        <f>[1]Димовентканали!J36</f>
        <v>0.10125189425862864</v>
      </c>
      <c r="O44" s="13" t="str">
        <f>'[1]ТО тепло'!J36</f>
        <v>-</v>
      </c>
      <c r="P44" s="13">
        <f>'[1]ТО вода'!J36</f>
        <v>0.14204801560399438</v>
      </c>
      <c r="Q44" s="13" t="str">
        <f>'[1]ТО злив.кан'!J36</f>
        <v>-</v>
      </c>
      <c r="R44" s="13">
        <f>[1]сіль!J36</f>
        <v>4.4917635961437739E-2</v>
      </c>
      <c r="S44" s="13">
        <f>'[1]Осв. місць заг.кор.'!H36</f>
        <v>0.21107112426035499</v>
      </c>
      <c r="T44" s="13">
        <f t="shared" si="0"/>
        <v>3.6931321824199284</v>
      </c>
      <c r="U44" s="25">
        <v>4.87</v>
      </c>
    </row>
    <row r="45" spans="1:21">
      <c r="A45" s="3">
        <v>38</v>
      </c>
      <c r="B45" s="29" t="s">
        <v>61</v>
      </c>
      <c r="C45" s="13">
        <f>'[1]Прибуд. терит'!J37</f>
        <v>0.90413392545637994</v>
      </c>
      <c r="D45" s="13">
        <f>'[1]Приб. підвалів'!J37</f>
        <v>1.0306704003109266E-2</v>
      </c>
      <c r="E45" s="13" t="s">
        <v>24</v>
      </c>
      <c r="F45" s="13" t="s">
        <v>24</v>
      </c>
      <c r="G45" s="14">
        <f>'[1]ПР тепло'!J37</f>
        <v>0.22051420925739743</v>
      </c>
      <c r="H45" s="14">
        <f>'[1]ПР вода'!J37</f>
        <v>0.18359628312103946</v>
      </c>
      <c r="I45" s="14">
        <f>'[1]ПР елект'!J37</f>
        <v>0.11920567503280087</v>
      </c>
      <c r="J45" s="14">
        <f>'[1]ПР кон.елем'!J37</f>
        <v>0.91617482214241774</v>
      </c>
      <c r="K45" s="14">
        <f>'[1]ПР шиф.рул.'!K37</f>
        <v>0.73746350428175578</v>
      </c>
      <c r="L45" s="13" t="str">
        <f>[1]Дератизац!G37</f>
        <v>-</v>
      </c>
      <c r="M45" s="13" t="str">
        <f>[1]Дезінсекц!G37</f>
        <v>-</v>
      </c>
      <c r="N45" s="13">
        <f>[1]Димовентканали!J37</f>
        <v>0.10265299629884163</v>
      </c>
      <c r="O45" s="13">
        <f>'[1]ТО тепло'!J37</f>
        <v>0.12554438432066564</v>
      </c>
      <c r="P45" s="13">
        <f>'[1]ТО вода'!J37</f>
        <v>0.16001516182127562</v>
      </c>
      <c r="Q45" s="13" t="str">
        <f>'[1]ТО злив.кан'!J37</f>
        <v>-</v>
      </c>
      <c r="R45" s="13">
        <f>[1]сіль!J37</f>
        <v>2.982280719671598E-2</v>
      </c>
      <c r="S45" s="13">
        <f>'[1]Осв. місць заг.кор.'!H37</f>
        <v>0.19014638546721413</v>
      </c>
      <c r="T45" s="13">
        <f t="shared" si="0"/>
        <v>3.6995768583996131</v>
      </c>
      <c r="U45" s="25">
        <v>4.88</v>
      </c>
    </row>
    <row r="46" spans="1:21">
      <c r="A46" s="3">
        <v>39</v>
      </c>
      <c r="B46" s="29" t="s">
        <v>62</v>
      </c>
      <c r="C46" s="13">
        <f>'[1]Прибуд. терит'!J38</f>
        <v>1.1966780213278758</v>
      </c>
      <c r="D46" s="13">
        <f>'[1]Приб. підвалів'!J38</f>
        <v>1.2995653718780243E-2</v>
      </c>
      <c r="E46" s="13" t="s">
        <v>24</v>
      </c>
      <c r="F46" s="13" t="s">
        <v>24</v>
      </c>
      <c r="G46" s="14">
        <f>'[1]ПР тепло'!J38</f>
        <v>0.37331169096023398</v>
      </c>
      <c r="H46" s="14">
        <f>'[1]ПР вода'!J38</f>
        <v>0.35248017977339219</v>
      </c>
      <c r="I46" s="14">
        <f>'[1]ПР елект'!J38</f>
        <v>0.25568022639823845</v>
      </c>
      <c r="J46" s="14">
        <f>'[1]ПР кон.елем'!J38</f>
        <v>0.15937773086945434</v>
      </c>
      <c r="K46" s="14">
        <f>'[1]ПР шиф.рул.'!K38</f>
        <v>0.25401245373726217</v>
      </c>
      <c r="L46" s="13">
        <f>[1]Дератизац!G38</f>
        <v>1.8201354055313437E-2</v>
      </c>
      <c r="M46" s="13">
        <f>[1]Дезінсекц!G38</f>
        <v>3.5002603952525836E-2</v>
      </c>
      <c r="N46" s="13">
        <f>[1]Димовентканали!J38</f>
        <v>9.2340004091941735E-2</v>
      </c>
      <c r="O46" s="13">
        <f>'[1]ТО тепло'!J38</f>
        <v>0.21253590214952087</v>
      </c>
      <c r="P46" s="13">
        <f>'[1]ТО вода'!J38</f>
        <v>0.34134177474392685</v>
      </c>
      <c r="Q46" s="13">
        <f>'[1]ТО злив.кан'!J38</f>
        <v>7.0359177739685821E-2</v>
      </c>
      <c r="R46" s="13">
        <f>[1]сіль!J38</f>
        <v>4.433346258182698E-2</v>
      </c>
      <c r="S46" s="13">
        <f>'[1]Осв. місць заг.кор.'!H38</f>
        <v>0.29321726557574762</v>
      </c>
      <c r="T46" s="13">
        <f t="shared" si="0"/>
        <v>3.7118675016757257</v>
      </c>
      <c r="U46" s="25">
        <v>4.9000000000000004</v>
      </c>
    </row>
    <row r="47" spans="1:21">
      <c r="A47" s="3">
        <v>40</v>
      </c>
      <c r="B47" s="29" t="s">
        <v>63</v>
      </c>
      <c r="C47" s="13">
        <f>'[1]Прибуд. терит'!J39</f>
        <v>0.61531697672744212</v>
      </c>
      <c r="D47" s="13">
        <f>'[1]Приб. підвалів'!J39</f>
        <v>1.4882478311418011E-2</v>
      </c>
      <c r="E47" s="13" t="s">
        <v>24</v>
      </c>
      <c r="F47" s="13" t="s">
        <v>24</v>
      </c>
      <c r="G47" s="14">
        <f>'[1]ПР тепло'!J39</f>
        <v>0.40742191314191778</v>
      </c>
      <c r="H47" s="14">
        <f>'[1]ПР вода'!J39</f>
        <v>0.24021867071785888</v>
      </c>
      <c r="I47" s="14">
        <f>'[1]ПР елект'!J39</f>
        <v>0.11374063679486966</v>
      </c>
      <c r="J47" s="14">
        <f>'[1]ПР кон.елем'!J39</f>
        <v>0.75155844773513092</v>
      </c>
      <c r="K47" s="14">
        <f>'[1]ПР шиф.рул.'!K39</f>
        <v>0.54446184486811255</v>
      </c>
      <c r="L47" s="13">
        <f>[1]Дератизац!G39</f>
        <v>1.061604358535668E-2</v>
      </c>
      <c r="M47" s="13">
        <f>[1]Дезінсекц!G39</f>
        <v>2.0415468433378232E-2</v>
      </c>
      <c r="N47" s="13">
        <f>[1]Димовентканали!J39</f>
        <v>0.10900676250223661</v>
      </c>
      <c r="O47" s="13">
        <f>'[1]ТО тепло'!J39</f>
        <v>0.2319557248324301</v>
      </c>
      <c r="P47" s="13">
        <f>'[1]ТО вода'!J39</f>
        <v>0.20936496542290287</v>
      </c>
      <c r="Q47" s="13" t="str">
        <f>'[1]ТО злив.кан'!J39</f>
        <v>-</v>
      </c>
      <c r="R47" s="13">
        <f>[1]сіль!J39</f>
        <v>1.1749288003953815E-2</v>
      </c>
      <c r="S47" s="13">
        <f>'[1]Осв. місць заг.кор.'!H39</f>
        <v>0.21627569072840447</v>
      </c>
      <c r="T47" s="13">
        <f t="shared" si="0"/>
        <v>3.4969849118054128</v>
      </c>
      <c r="U47" s="25">
        <v>4.62</v>
      </c>
    </row>
    <row r="48" spans="1:21">
      <c r="A48" s="3">
        <v>41</v>
      </c>
      <c r="B48" s="29" t="s">
        <v>64</v>
      </c>
      <c r="C48" s="13">
        <f>'[1]Прибуд. терит'!J40</f>
        <v>1.3686738832092886</v>
      </c>
      <c r="D48" s="13">
        <f>'[1]Приб. підвалів'!J40</f>
        <v>1.2474886926917585E-2</v>
      </c>
      <c r="E48" s="13" t="s">
        <v>24</v>
      </c>
      <c r="F48" s="13" t="s">
        <v>24</v>
      </c>
      <c r="G48" s="14">
        <f>'[1]ПР тепло'!J40</f>
        <v>0.39756209301074763</v>
      </c>
      <c r="H48" s="14">
        <f>'[1]ПР вода'!J40</f>
        <v>0.20533361681114745</v>
      </c>
      <c r="I48" s="14">
        <f>'[1]ПР елект'!J40</f>
        <v>0.10995912006700037</v>
      </c>
      <c r="J48" s="14">
        <f>'[1]ПР кон.елем'!J40</f>
        <v>0.45157689875444229</v>
      </c>
      <c r="K48" s="14">
        <f>'[1]ПР шиф.рул.'!K40</f>
        <v>0.3884812161478734</v>
      </c>
      <c r="L48" s="13">
        <f>[1]Дератизац!G40</f>
        <v>8.8169327946646166E-3</v>
      </c>
      <c r="M48" s="13">
        <f>[1]Дезінсекц!G40</f>
        <v>1.6955639989739646E-2</v>
      </c>
      <c r="N48" s="13">
        <f>[1]Димовентканали!J40</f>
        <v>0.11573271207629</v>
      </c>
      <c r="O48" s="13">
        <f>'[1]ТО тепло'!J40</f>
        <v>0.22634227682810951</v>
      </c>
      <c r="P48" s="13">
        <f>'[1]ТО вода'!J40</f>
        <v>0.17896055063229288</v>
      </c>
      <c r="Q48" s="13" t="str">
        <f>'[1]ТО злив.кан'!J40</f>
        <v>-</v>
      </c>
      <c r="R48" s="13">
        <f>[1]сіль!J40</f>
        <v>1.6301407652478988E-2</v>
      </c>
      <c r="S48" s="13">
        <f>'[1]Осв. місць заг.кор.'!H40</f>
        <v>0.21435875577145055</v>
      </c>
      <c r="T48" s="13">
        <f t="shared" si="0"/>
        <v>3.7115299906724428</v>
      </c>
      <c r="U48" s="25">
        <v>4.9000000000000004</v>
      </c>
    </row>
    <row r="49" spans="1:21">
      <c r="A49" s="3">
        <v>42</v>
      </c>
      <c r="B49" s="29" t="s">
        <v>65</v>
      </c>
      <c r="C49" s="13">
        <f>'[1]Прибуд. терит'!J41</f>
        <v>1.2232411277611004</v>
      </c>
      <c r="D49" s="13">
        <f>'[1]Приб. підвалів'!J41</f>
        <v>1.4790179383884883E-2</v>
      </c>
      <c r="E49" s="13" t="s">
        <v>24</v>
      </c>
      <c r="F49" s="13" t="s">
        <v>24</v>
      </c>
      <c r="G49" s="14">
        <f>'[1]ПР тепло'!J41</f>
        <v>0.40509027293384242</v>
      </c>
      <c r="H49" s="14">
        <f>'[1]ПР вода'!J41</f>
        <v>0.21547875403746128</v>
      </c>
      <c r="I49" s="14">
        <f>'[1]ПР елект'!J41</f>
        <v>0.11083492000287481</v>
      </c>
      <c r="J49" s="14">
        <f>'[1]ПР кон.елем'!J41</f>
        <v>0.41916765954510038</v>
      </c>
      <c r="K49" s="14">
        <f>'[1]ПР шиф.рул.'!K41</f>
        <v>0.4314322701305639</v>
      </c>
      <c r="L49" s="13">
        <f>[1]Дератизац!G41</f>
        <v>1.2630236273037219E-2</v>
      </c>
      <c r="M49" s="13">
        <f>[1]Дезінсекц!G41</f>
        <v>2.4288915909686959E-2</v>
      </c>
      <c r="N49" s="13">
        <f>[1]Димовентканали!J41</f>
        <v>9.5618440482330036E-2</v>
      </c>
      <c r="O49" s="13">
        <f>'[1]ТО тепло'!J41</f>
        <v>0.23062826237381612</v>
      </c>
      <c r="P49" s="13">
        <f>'[1]ТО вода'!J41</f>
        <v>0.18780264562120622</v>
      </c>
      <c r="Q49" s="13" t="str">
        <f>'[1]ТО злив.кан'!J41</f>
        <v>-</v>
      </c>
      <c r="R49" s="13">
        <f>[1]сіль!J41</f>
        <v>1.1388726730883144E-2</v>
      </c>
      <c r="S49" s="13">
        <f>'[1]Осв. місць заг.кор.'!H41</f>
        <v>0.31878601316071808</v>
      </c>
      <c r="T49" s="13">
        <f t="shared" si="0"/>
        <v>3.701178424346506</v>
      </c>
      <c r="U49" s="25">
        <v>4.8899999999999997</v>
      </c>
    </row>
    <row r="50" spans="1:21">
      <c r="A50" s="3">
        <v>43</v>
      </c>
      <c r="B50" s="29" t="s">
        <v>66</v>
      </c>
      <c r="C50" s="13">
        <f>'[1]Прибуд. терит'!J42</f>
        <v>1.0134088397635319</v>
      </c>
      <c r="D50" s="13">
        <f>'[1]Приб. підвалів'!J42</f>
        <v>1.2520492563214665E-2</v>
      </c>
      <c r="E50" s="13" t="s">
        <v>24</v>
      </c>
      <c r="F50" s="13" t="s">
        <v>24</v>
      </c>
      <c r="G50" s="14">
        <f>'[1]ПР тепло'!J42</f>
        <v>0.31469139415987529</v>
      </c>
      <c r="H50" s="14">
        <f>'[1]ПР вода'!J42</f>
        <v>0.20689785010034414</v>
      </c>
      <c r="I50" s="14">
        <f>'[1]ПР елект'!J42</f>
        <v>0.10759838389921611</v>
      </c>
      <c r="J50" s="14">
        <f>'[1]ПР кон.елем'!J42</f>
        <v>0.63374934152689233</v>
      </c>
      <c r="K50" s="14">
        <f>'[1]ПР шиф.рул.'!K42</f>
        <v>0.46044175888741845</v>
      </c>
      <c r="L50" s="13">
        <f>[1]Дератизац!G42</f>
        <v>8.6933641381080739E-3</v>
      </c>
      <c r="M50" s="13">
        <f>[1]Дезінсекц!G42</f>
        <v>1.6718007957900145E-2</v>
      </c>
      <c r="N50" s="13">
        <f>[1]Димовентканали!J42</f>
        <v>9.3593406124791279E-2</v>
      </c>
      <c r="O50" s="13">
        <f>'[1]ТО тепло'!J42</f>
        <v>0.17916186654755506</v>
      </c>
      <c r="P50" s="13">
        <f>'[1]ТО вода'!J42</f>
        <v>0.18032387367261837</v>
      </c>
      <c r="Q50" s="13">
        <f>'[1]ТО злив.кан'!J42</f>
        <v>8.1119921926233005E-2</v>
      </c>
      <c r="R50" s="13">
        <f>[1]сіль!J42</f>
        <v>1.4242672032625076E-2</v>
      </c>
      <c r="S50" s="13">
        <f>'[1]Осв. місць заг.кор.'!H42</f>
        <v>0.20797806910071057</v>
      </c>
      <c r="T50" s="13">
        <f t="shared" si="0"/>
        <v>3.5311392424010348</v>
      </c>
      <c r="U50" s="25">
        <v>4.66</v>
      </c>
    </row>
    <row r="51" spans="1:21">
      <c r="A51" s="3">
        <v>44</v>
      </c>
      <c r="B51" s="29" t="s">
        <v>67</v>
      </c>
      <c r="C51" s="13">
        <f>'[1]Прибуд. терит'!J43</f>
        <v>1.7612376495898452</v>
      </c>
      <c r="D51" s="13">
        <f>'[1]Приб. підвалів'!J43</f>
        <v>1.4449017715022132E-2</v>
      </c>
      <c r="E51" s="13" t="s">
        <v>24</v>
      </c>
      <c r="F51" s="13" t="s">
        <v>24</v>
      </c>
      <c r="G51" s="14">
        <f>'[1]ПР тепло'!J43</f>
        <v>0.36643161916977557</v>
      </c>
      <c r="H51" s="14">
        <f>'[1]ПР вода'!J43</f>
        <v>0.19803378594467586</v>
      </c>
      <c r="I51" s="14">
        <f>'[1]ПР елект'!J43</f>
        <v>0.2761195681682454</v>
      </c>
      <c r="J51" s="14">
        <f>'[1]ПР кон.елем'!J43</f>
        <v>0.20989211316700157</v>
      </c>
      <c r="K51" s="14">
        <f>'[1]ПР шиф.рул.'!K43</f>
        <v>0.30498838398906758</v>
      </c>
      <c r="L51" s="13" t="str">
        <f>[1]Дератизац!G43</f>
        <v>-</v>
      </c>
      <c r="M51" s="13" t="str">
        <f>[1]Дезінсекц!G43</f>
        <v>-</v>
      </c>
      <c r="N51" s="13">
        <f>[1]Димовентканали!J43</f>
        <v>7.749805312367862E-2</v>
      </c>
      <c r="O51" s="13">
        <f>'[1]ТО тепло'!J43</f>
        <v>0.20861890115478285</v>
      </c>
      <c r="P51" s="13">
        <f>'[1]ТО вода'!J43</f>
        <v>0.25199353351485831</v>
      </c>
      <c r="Q51" s="13" t="str">
        <f>'[1]ТО злив.кан'!J43</f>
        <v>-</v>
      </c>
      <c r="R51" s="13">
        <f>[1]сіль!J43</f>
        <v>4.2779526529787663E-2</v>
      </c>
      <c r="S51" s="13" t="str">
        <f>'[1]Осв. місць заг.кор.'!H43</f>
        <v>-</v>
      </c>
      <c r="T51" s="13">
        <f t="shared" si="0"/>
        <v>3.7120421520667399</v>
      </c>
      <c r="U51" s="25">
        <v>4.9000000000000004</v>
      </c>
    </row>
    <row r="52" spans="1:21">
      <c r="A52" s="3">
        <v>45</v>
      </c>
      <c r="B52" s="29" t="s">
        <v>68</v>
      </c>
      <c r="C52" s="13" t="str">
        <f>'[1]Прибуд. терит'!J44</f>
        <v>-</v>
      </c>
      <c r="D52" s="13">
        <f>'[1]Приб. підвалів'!J44</f>
        <v>1.452003964808341E-2</v>
      </c>
      <c r="E52" s="13" t="s">
        <v>24</v>
      </c>
      <c r="F52" s="13" t="s">
        <v>24</v>
      </c>
      <c r="G52" s="14">
        <f>'[1]ПР тепло'!J44</f>
        <v>0.3682327576583217</v>
      </c>
      <c r="H52" s="14">
        <f>'[1]ПР вода'!J44</f>
        <v>0.39801438136341188</v>
      </c>
      <c r="I52" s="14">
        <f>'[1]ПР елект'!J44</f>
        <v>0.27747679160544592</v>
      </c>
      <c r="J52" s="14">
        <f>'[1]ПР кон.елем'!J44</f>
        <v>0.98265967429885281</v>
      </c>
      <c r="K52" s="14">
        <f>'[1]ПР шиф.рул.'!K44</f>
        <v>0.82258039630652591</v>
      </c>
      <c r="L52" s="13" t="str">
        <f>[1]Дератизац!G44</f>
        <v>-</v>
      </c>
      <c r="M52" s="13" t="str">
        <f>[1]Дезінсекц!G44</f>
        <v>-</v>
      </c>
      <c r="N52" s="13">
        <f>[1]Димовентканали!J44</f>
        <v>7.7878982931495727E-2</v>
      </c>
      <c r="O52" s="13">
        <f>'[1]ТО тепло'!J44</f>
        <v>0.20964433540404176</v>
      </c>
      <c r="P52" s="13">
        <f>'[1]ТО вода'!J44</f>
        <v>0.34689338236261291</v>
      </c>
      <c r="Q52" s="13" t="str">
        <f>'[1]ТО злив.кан'!J44</f>
        <v>-</v>
      </c>
      <c r="R52" s="13" t="str">
        <f>[1]сіль!J44</f>
        <v>-</v>
      </c>
      <c r="S52" s="13">
        <f>'[1]Осв. місць заг.кор.'!H44</f>
        <v>0.16234762424904423</v>
      </c>
      <c r="T52" s="13">
        <f t="shared" si="0"/>
        <v>3.6602483658278362</v>
      </c>
      <c r="U52" s="25">
        <v>4.83</v>
      </c>
    </row>
    <row r="53" spans="1:21" ht="22.5">
      <c r="A53" s="12">
        <v>46</v>
      </c>
      <c r="B53" s="29" t="s">
        <v>69</v>
      </c>
      <c r="C53" s="13">
        <f>'[1]Прибуд. терит'!J45</f>
        <v>1.6466992869713128</v>
      </c>
      <c r="D53" s="13">
        <f>'[1]Приб. підвалів'!J45</f>
        <v>1.3292585044549421E-2</v>
      </c>
      <c r="E53" s="13" t="s">
        <v>24</v>
      </c>
      <c r="F53" s="13" t="s">
        <v>24</v>
      </c>
      <c r="G53" s="14">
        <f>'[1]ПР тепло'!J45</f>
        <v>0.24738256491129468</v>
      </c>
      <c r="H53" s="14">
        <f>'[1]ПР вода'!J45</f>
        <v>9.4347295560759492E-2</v>
      </c>
      <c r="I53" s="14">
        <f>'[1]ПР елект'!J45</f>
        <v>0.64654988229900301</v>
      </c>
      <c r="J53" s="14">
        <f>'[1]ПР кон.елем'!J45</f>
        <v>0.20401742507599352</v>
      </c>
      <c r="K53" s="14">
        <f>'[1]ПР шиф.рул.'!K45</f>
        <v>0.29645203833852479</v>
      </c>
      <c r="L53" s="13" t="str">
        <f>[1]Дератизац!G45</f>
        <v>-</v>
      </c>
      <c r="M53" s="13" t="str">
        <f>[1]Дезінсекц!G45</f>
        <v>-</v>
      </c>
      <c r="N53" s="13">
        <f>[1]Димовентканали!J45</f>
        <v>5.5528200057464443E-2</v>
      </c>
      <c r="O53" s="13">
        <f>'[1]ТО тепло'!J45</f>
        <v>0.14084122700321514</v>
      </c>
      <c r="P53" s="13">
        <f>'[1]ТО вода'!J45</f>
        <v>8.2229321367043473E-2</v>
      </c>
      <c r="Q53" s="13">
        <f>'[1]ТО злив.кан'!J45</f>
        <v>2.7766029351386275E-2</v>
      </c>
      <c r="R53" s="13">
        <f>[1]сіль!J45</f>
        <v>2.3824890772961807E-2</v>
      </c>
      <c r="S53" s="13">
        <f>'[1]Осв. місць заг.кор.'!H45</f>
        <v>0.23128702261451484</v>
      </c>
      <c r="T53" s="13">
        <f t="shared" si="0"/>
        <v>3.7102177693680241</v>
      </c>
      <c r="U53" s="25">
        <v>4.9000000000000004</v>
      </c>
    </row>
    <row r="54" spans="1:21">
      <c r="A54" s="3">
        <v>47</v>
      </c>
      <c r="B54" s="29" t="s">
        <v>70</v>
      </c>
      <c r="C54" s="13" t="str">
        <f>'[1]Прибуд. терит'!J46</f>
        <v>-</v>
      </c>
      <c r="D54" s="13">
        <f>'[1]Приб. підвалів'!J46</f>
        <v>1.4433329313594314E-2</v>
      </c>
      <c r="E54" s="13" t="s">
        <v>24</v>
      </c>
      <c r="F54" s="13" t="s">
        <v>24</v>
      </c>
      <c r="G54" s="14">
        <f>'[1]ПР тепло'!J46</f>
        <v>0.36603375639108959</v>
      </c>
      <c r="H54" s="14">
        <f>'[1]ПР вода'!J46</f>
        <v>0.39563753109468364</v>
      </c>
      <c r="I54" s="14">
        <f>'[1]ПР елект'!J46</f>
        <v>0.27581976407685749</v>
      </c>
      <c r="J54" s="14">
        <f>'[1]ПР кон.елем'!J46</f>
        <v>0.97609663945280933</v>
      </c>
      <c r="K54" s="14">
        <f>'[1]ПР шиф.рул.'!K46</f>
        <v>0.80845313980327604</v>
      </c>
      <c r="L54" s="13" t="str">
        <f>[1]Дератизац!G46</f>
        <v>-</v>
      </c>
      <c r="M54" s="13" t="str">
        <f>[1]Дезінсекц!G46</f>
        <v>-</v>
      </c>
      <c r="N54" s="13">
        <f>[1]Димовентканали!J46</f>
        <v>7.7413907571969962E-2</v>
      </c>
      <c r="O54" s="13">
        <f>'[1]ТО тепло'!J46</f>
        <v>0.20839238768990254</v>
      </c>
      <c r="P54" s="13">
        <f>'[1]ТО вода'!J46</f>
        <v>0.34482181493265163</v>
      </c>
      <c r="Q54" s="13" t="str">
        <f>'[1]ТО злив.кан'!J46</f>
        <v>-</v>
      </c>
      <c r="R54" s="13" t="str">
        <f>[1]сіль!J46</f>
        <v>-</v>
      </c>
      <c r="S54" s="13">
        <f>'[1]Осв. місць заг.кор.'!H46</f>
        <v>0.16137812160694898</v>
      </c>
      <c r="T54" s="13">
        <f t="shared" si="0"/>
        <v>3.6284803919337834</v>
      </c>
      <c r="U54" s="25">
        <v>4.79</v>
      </c>
    </row>
    <row r="55" spans="1:21">
      <c r="A55" s="3">
        <v>48</v>
      </c>
      <c r="B55" s="29" t="s">
        <v>71</v>
      </c>
      <c r="C55" s="13" t="str">
        <f>'[1]Прибуд. терит'!J47</f>
        <v>-</v>
      </c>
      <c r="D55" s="13">
        <f>'[1]Приб. підвалів'!J47</f>
        <v>1.4324016207127636E-2</v>
      </c>
      <c r="E55" s="13" t="s">
        <v>24</v>
      </c>
      <c r="F55" s="13" t="s">
        <v>24</v>
      </c>
      <c r="G55" s="14">
        <f>'[1]ПР тепло'!J47</f>
        <v>0.37364044293288284</v>
      </c>
      <c r="H55" s="14">
        <f>'[1]ПР вода'!J47</f>
        <v>0.40385942492458143</v>
      </c>
      <c r="I55" s="14">
        <f>'[1]ПР елект'!J47</f>
        <v>0.2815516793735503</v>
      </c>
      <c r="J55" s="14">
        <f>'[1]ПР кон.елем'!J47</f>
        <v>0.85670747112994106</v>
      </c>
      <c r="K55" s="14">
        <f>'[1]ПР шиф.рул.'!K47</f>
        <v>0.8964748016370695</v>
      </c>
      <c r="L55" s="13" t="str">
        <f>[1]Дератизац!G47</f>
        <v>-</v>
      </c>
      <c r="M55" s="13" t="str">
        <f>[1]Дезінсекц!G47</f>
        <v>-</v>
      </c>
      <c r="N55" s="13">
        <f>[1]Димовентканали!J47</f>
        <v>7.9022675393498845E-2</v>
      </c>
      <c r="O55" s="13">
        <f>'[1]ТО тепло'!J47</f>
        <v>0.21272306906334193</v>
      </c>
      <c r="P55" s="13">
        <f>'[1]ТО вода'!J47</f>
        <v>0.35198768806092784</v>
      </c>
      <c r="Q55" s="13" t="str">
        <f>'[1]ТО злив.кан'!J47</f>
        <v>-</v>
      </c>
      <c r="R55" s="13" t="str">
        <f>[1]сіль!J47</f>
        <v>-</v>
      </c>
      <c r="S55" s="13">
        <f>'[1]Осв. місць заг.кор.'!H47</f>
        <v>0.1647317816569687</v>
      </c>
      <c r="T55" s="13">
        <f t="shared" si="0"/>
        <v>3.6350230503798904</v>
      </c>
      <c r="U55" s="25">
        <v>4.8</v>
      </c>
    </row>
    <row r="56" spans="1:21">
      <c r="A56" s="3">
        <v>49</v>
      </c>
      <c r="B56" s="29" t="s">
        <v>72</v>
      </c>
      <c r="C56" s="13" t="str">
        <f>'[1]Прибуд. терит'!J48</f>
        <v>-</v>
      </c>
      <c r="D56" s="13">
        <f>'[1]Приб. підвалів'!J48</f>
        <v>1.4488388335499031E-2</v>
      </c>
      <c r="E56" s="13" t="s">
        <v>24</v>
      </c>
      <c r="F56" s="13" t="s">
        <v>24</v>
      </c>
      <c r="G56" s="14">
        <f>'[1]ПР тепло'!J48</f>
        <v>0.36743007044816733</v>
      </c>
      <c r="H56" s="14">
        <f>'[1]ПР вода'!J48</f>
        <v>0.39714677508251073</v>
      </c>
      <c r="I56" s="14">
        <f>'[1]ПР елект'!J48</f>
        <v>0.27687193756379919</v>
      </c>
      <c r="J56" s="14">
        <f>'[1]ПР кон.елем'!J48</f>
        <v>1.040450939229639</v>
      </c>
      <c r="K56" s="14">
        <f>'[1]ПР шиф.рул.'!K48</f>
        <v>0.82227077915695745</v>
      </c>
      <c r="L56" s="13" t="str">
        <f>[1]Дератизац!G48</f>
        <v>-</v>
      </c>
      <c r="M56" s="13" t="str">
        <f>[1]Дезінсекц!G48</f>
        <v>-</v>
      </c>
      <c r="N56" s="13">
        <f>[1]Димовентканали!J48</f>
        <v>7.7709219480963848E-2</v>
      </c>
      <c r="O56" s="13">
        <f>'[1]ТО тепло'!J48</f>
        <v>0.20918734502713923</v>
      </c>
      <c r="P56" s="13">
        <f>'[1]ТО вода'!J48</f>
        <v>0.34613721150187698</v>
      </c>
      <c r="Q56" s="13" t="str">
        <f>'[1]ТО злив.кан'!J48</f>
        <v>-</v>
      </c>
      <c r="R56" s="13" t="str">
        <f>[1]сіль!J48</f>
        <v>-</v>
      </c>
      <c r="S56" s="13" t="str">
        <f>'[1]Осв. місць заг.кор.'!H48</f>
        <v>-</v>
      </c>
      <c r="T56" s="13">
        <f t="shared" si="0"/>
        <v>3.5516926658265531</v>
      </c>
      <c r="U56" s="25">
        <v>4.6900000000000004</v>
      </c>
    </row>
    <row r="57" spans="1:21">
      <c r="A57" s="3">
        <v>50</v>
      </c>
      <c r="B57" s="29" t="s">
        <v>73</v>
      </c>
      <c r="C57" s="13" t="str">
        <f>'[1]Прибуд. терит'!J49</f>
        <v>-</v>
      </c>
      <c r="D57" s="13">
        <f>'[1]Приб. підвалів'!J49</f>
        <v>1.4559798792793387E-2</v>
      </c>
      <c r="E57" s="13" t="s">
        <v>24</v>
      </c>
      <c r="F57" s="13" t="s">
        <v>24</v>
      </c>
      <c r="G57" s="14">
        <f>'[1]ПР тепло'!J49</f>
        <v>0.36924106203307067</v>
      </c>
      <c r="H57" s="14">
        <f>'[1]ПР вода'!J49</f>
        <v>0.39910423454348698</v>
      </c>
      <c r="I57" s="14">
        <f>'[1]ПР елект'!J49</f>
        <v>0.27823658566789239</v>
      </c>
      <c r="J57" s="14">
        <f>'[1]ПР кон.елем'!J49</f>
        <v>1.0538116877764983</v>
      </c>
      <c r="K57" s="14">
        <f>'[1]ПР шиф.рул.'!K49</f>
        <v>0.80360771099521966</v>
      </c>
      <c r="L57" s="13" t="str">
        <f>[1]Дератизац!G49</f>
        <v>-</v>
      </c>
      <c r="M57" s="13" t="str">
        <f>[1]Дезінсекц!G49</f>
        <v>-</v>
      </c>
      <c r="N57" s="13">
        <f>[1]Димовентканали!J49</f>
        <v>7.8092233158580868E-2</v>
      </c>
      <c r="O57" s="13">
        <f>'[1]ТО тепло'!J49</f>
        <v>0.2102183888963858</v>
      </c>
      <c r="P57" s="13">
        <f>'[1]ТО вода'!J49</f>
        <v>0.34784325471300342</v>
      </c>
      <c r="Q57" s="13" t="str">
        <f>'[1]ТО злив.кан'!J49</f>
        <v>-</v>
      </c>
      <c r="R57" s="13" t="str">
        <f>[1]сіль!J49</f>
        <v>-</v>
      </c>
      <c r="S57" s="13" t="str">
        <f>'[1]Осв. місць заг.кор.'!H49</f>
        <v>-</v>
      </c>
      <c r="T57" s="13">
        <f t="shared" si="0"/>
        <v>3.5547149565769312</v>
      </c>
      <c r="U57" s="25">
        <v>4.6900000000000004</v>
      </c>
    </row>
    <row r="58" spans="1:21">
      <c r="A58" s="3">
        <v>51</v>
      </c>
      <c r="B58" s="29" t="s">
        <v>74</v>
      </c>
      <c r="C58" s="13" t="str">
        <f>'[1]Прибуд. терит'!J50</f>
        <v>-</v>
      </c>
      <c r="D58" s="13">
        <f>'[1]Приб. підвалів'!J50</f>
        <v>1.4496288220087635E-2</v>
      </c>
      <c r="E58" s="13" t="s">
        <v>24</v>
      </c>
      <c r="F58" s="13" t="s">
        <v>24</v>
      </c>
      <c r="G58" s="14">
        <f>'[1]ПР тепло'!J50</f>
        <v>0.36763041399802998</v>
      </c>
      <c r="H58" s="14">
        <f>'[1]ПР вода'!J50</f>
        <v>0.39736332185191231</v>
      </c>
      <c r="I58" s="14">
        <f>'[1]ПР елект'!J50</f>
        <v>0.27702290372386668</v>
      </c>
      <c r="J58" s="14">
        <f>'[1]ПР кон.елем'!J50</f>
        <v>0.99197298388727684</v>
      </c>
      <c r="K58" s="14">
        <f>'[1]ПР шиф.рул.'!K50</f>
        <v>0.89828582609608265</v>
      </c>
      <c r="L58" s="13" t="str">
        <f>[1]Дератизац!G50</f>
        <v>-</v>
      </c>
      <c r="M58" s="13" t="str">
        <f>[1]Дезінсекц!G50</f>
        <v>-</v>
      </c>
      <c r="N58" s="13">
        <f>[1]Димовентканали!J50</f>
        <v>7.775159092015739E-2</v>
      </c>
      <c r="O58" s="13">
        <f>'[1]ТО тепло'!J50</f>
        <v>0.20930140573871345</v>
      </c>
      <c r="P58" s="13">
        <f>'[1]ТО вода'!J50</f>
        <v>0.34632594498688346</v>
      </c>
      <c r="Q58" s="13" t="str">
        <f>'[1]ТО злив.кан'!J50</f>
        <v>-</v>
      </c>
      <c r="R58" s="13" t="str">
        <f>[1]сіль!J50</f>
        <v>-</v>
      </c>
      <c r="S58" s="13" t="str">
        <f>'[1]Осв. місць заг.кор.'!H50</f>
        <v>-</v>
      </c>
      <c r="T58" s="13">
        <f t="shared" si="0"/>
        <v>3.5801506794230105</v>
      </c>
      <c r="U58" s="25">
        <v>4.7300000000000004</v>
      </c>
    </row>
    <row r="59" spans="1:21">
      <c r="A59" s="3">
        <v>52</v>
      </c>
      <c r="B59" s="29" t="s">
        <v>75</v>
      </c>
      <c r="C59" s="13" t="str">
        <f>'[1]Прибуд. терит'!J51</f>
        <v>-</v>
      </c>
      <c r="D59" s="13">
        <f>'[1]Приб. підвалів'!J51</f>
        <v>1.2956234208401913E-2</v>
      </c>
      <c r="E59" s="13" t="s">
        <v>24</v>
      </c>
      <c r="F59" s="13" t="s">
        <v>24</v>
      </c>
      <c r="G59" s="14">
        <f>'[1]ПР тепло'!J51</f>
        <v>0.3285741614387851</v>
      </c>
      <c r="H59" s="14">
        <f>'[1]ПР вода'!J51</f>
        <v>0.35514831007622183</v>
      </c>
      <c r="I59" s="14">
        <f>'[1]ПР елект'!J51</f>
        <v>0.24759259523858262</v>
      </c>
      <c r="J59" s="14">
        <f>'[1]ПР кон.елем'!J51</f>
        <v>0.92352910394801113</v>
      </c>
      <c r="K59" s="14">
        <f>'[1]ПР шиф.рул.'!K51</f>
        <v>1.0735635359709474</v>
      </c>
      <c r="L59" s="13" t="str">
        <f>[1]Дератизац!G51</f>
        <v>-</v>
      </c>
      <c r="M59" s="13" t="str">
        <f>[1]Дезінсекц!G51</f>
        <v>-</v>
      </c>
      <c r="N59" s="13">
        <f>[1]Димовентканали!J51</f>
        <v>6.9491431650861926E-2</v>
      </c>
      <c r="O59" s="13">
        <f>'[1]ТО тепло'!J51</f>
        <v>0.18706568134736865</v>
      </c>
      <c r="P59" s="13">
        <f>'[1]ТО вода'!J51</f>
        <v>0.30953303270270188</v>
      </c>
      <c r="Q59" s="13" t="str">
        <f>'[1]ТО злив.кан'!J51</f>
        <v>-</v>
      </c>
      <c r="R59" s="13" t="str">
        <f>[1]сіль!J51</f>
        <v>-</v>
      </c>
      <c r="S59" s="13">
        <f>'[1]Осв. місць заг.кор.'!H51</f>
        <v>0.14486281676413254</v>
      </c>
      <c r="T59" s="13">
        <f t="shared" si="0"/>
        <v>3.6523169033460152</v>
      </c>
      <c r="U59" s="25">
        <v>4.82</v>
      </c>
    </row>
    <row r="60" spans="1:21">
      <c r="A60" s="3">
        <v>53</v>
      </c>
      <c r="B60" s="29" t="s">
        <v>76</v>
      </c>
      <c r="C60" s="13" t="str">
        <f>'[1]Прибуд. терит'!J52</f>
        <v>-</v>
      </c>
      <c r="D60" s="13">
        <f>'[1]Приб. підвалів'!J52</f>
        <v>1.4634010698085981E-2</v>
      </c>
      <c r="E60" s="13" t="s">
        <v>24</v>
      </c>
      <c r="F60" s="13" t="s">
        <v>24</v>
      </c>
      <c r="G60" s="14">
        <f>'[1]ПР тепло'!J52</f>
        <v>0.41565787112359137</v>
      </c>
      <c r="H60" s="14">
        <f>'[1]ПР вода'!J52</f>
        <v>0.15729682347590448</v>
      </c>
      <c r="I60" s="14">
        <f>'[1]ПР елект'!J52</f>
        <v>0.15101357537785734</v>
      </c>
      <c r="J60" s="14">
        <f>'[1]ПР кон.елем'!J52</f>
        <v>1.1853031512025163</v>
      </c>
      <c r="K60" s="14">
        <f>'[1]ПР шиф.рул.'!K52</f>
        <v>0.95409499846104151</v>
      </c>
      <c r="L60" s="13" t="str">
        <f>[1]Дератизац!G52</f>
        <v>-</v>
      </c>
      <c r="M60" s="13" t="str">
        <f>[1]Дезінсекц!G52</f>
        <v>-</v>
      </c>
      <c r="N60" s="13">
        <f>[1]Димовентканали!J52</f>
        <v>2.9433852205234787E-2</v>
      </c>
      <c r="O60" s="13">
        <f>'[1]ТО тепло'!J52</f>
        <v>0.23664466654544755</v>
      </c>
      <c r="P60" s="13">
        <f>'[1]ТО вода'!J52</f>
        <v>0.13709360687806382</v>
      </c>
      <c r="Q60" s="13" t="str">
        <f>'[1]ТО злив.кан'!J52</f>
        <v>-</v>
      </c>
      <c r="R60" s="13" t="str">
        <f>[1]сіль!J52</f>
        <v>-</v>
      </c>
      <c r="S60" s="13">
        <f>'[1]Осв. місць заг.кор.'!H52</f>
        <v>0.29409447692019763</v>
      </c>
      <c r="T60" s="13">
        <f t="shared" si="0"/>
        <v>3.5752670328879406</v>
      </c>
      <c r="U60" s="25">
        <v>4.72</v>
      </c>
    </row>
    <row r="61" spans="1:21">
      <c r="A61" s="3">
        <v>54</v>
      </c>
      <c r="B61" s="29" t="s">
        <v>77</v>
      </c>
      <c r="C61" s="13">
        <f>'[1]Прибуд. терит'!J53</f>
        <v>0.9225974050419854</v>
      </c>
      <c r="D61" s="13">
        <f>'[1]Приб. підвалів'!J53</f>
        <v>0</v>
      </c>
      <c r="E61" s="13" t="s">
        <v>24</v>
      </c>
      <c r="F61" s="13" t="s">
        <v>24</v>
      </c>
      <c r="G61" s="14">
        <f>'[1]ПР тепло'!J53</f>
        <v>0.16324685541208872</v>
      </c>
      <c r="H61" s="14">
        <f>'[1]ПР вода'!J53</f>
        <v>0.21012290059605371</v>
      </c>
      <c r="I61" s="14">
        <f>'[1]ПР елект'!J53</f>
        <v>0.25345971834850162</v>
      </c>
      <c r="J61" s="14">
        <f>'[1]ПР кон.елем'!J53</f>
        <v>0.20308471583009854</v>
      </c>
      <c r="K61" s="14">
        <f>'[1]ПР шиф.рул.'!K53</f>
        <v>0.14754837225498593</v>
      </c>
      <c r="L61" s="13" t="str">
        <f>[1]Дератизац!G53</f>
        <v>-</v>
      </c>
      <c r="M61" s="13" t="str">
        <f>[1]Дезінсекц!G53</f>
        <v>-</v>
      </c>
      <c r="N61" s="13">
        <f>[1]Димовентканали!J53</f>
        <v>0.10670722206103918</v>
      </c>
      <c r="O61" s="13">
        <f>'[1]ТО тепло'!J53</f>
        <v>0.46470306888643004</v>
      </c>
      <c r="P61" s="13">
        <f>'[1]ТО вода'!J53</f>
        <v>0.91567349212257254</v>
      </c>
      <c r="Q61" s="13" t="str">
        <f>'[1]ТО злив.кан'!J53</f>
        <v>-</v>
      </c>
      <c r="R61" s="13">
        <f>[1]сіль!J53</f>
        <v>7.650544333313658E-2</v>
      </c>
      <c r="S61" s="13">
        <f>'[1]Осв. місць заг.кор.'!H53</f>
        <v>0.23464084975471852</v>
      </c>
      <c r="T61" s="13">
        <f t="shared" si="0"/>
        <v>3.6982900436416104</v>
      </c>
      <c r="U61" s="25">
        <v>4.88</v>
      </c>
    </row>
    <row r="62" spans="1:21">
      <c r="A62" s="12">
        <v>55</v>
      </c>
      <c r="B62" s="29" t="s">
        <v>78</v>
      </c>
      <c r="C62" s="13" t="str">
        <f>'[1]Прибуд. терит'!J54</f>
        <v>-</v>
      </c>
      <c r="D62" s="13">
        <f>'[1]Приб. підвалів'!J54</f>
        <v>1.2581011071190955E-2</v>
      </c>
      <c r="E62" s="13" t="s">
        <v>24</v>
      </c>
      <c r="F62" s="13" t="s">
        <v>24</v>
      </c>
      <c r="G62" s="14">
        <f>'[1]ПР тепло'!J54</f>
        <v>0.28587631299832422</v>
      </c>
      <c r="H62" s="14" t="str">
        <f>'[1]ПР вода'!J54</f>
        <v>-</v>
      </c>
      <c r="I62" s="14">
        <f>'[1]ПР елект'!J54</f>
        <v>0.15867859340503371</v>
      </c>
      <c r="J62" s="14">
        <f>'[1]ПР кон.елем'!J54</f>
        <v>1.0505238440280387</v>
      </c>
      <c r="K62" s="14">
        <f>'[1]ПР шиф.рул.'!K54</f>
        <v>0.97435336587735943</v>
      </c>
      <c r="L62" s="13" t="str">
        <f>[1]Дератизац!G54</f>
        <v>-</v>
      </c>
      <c r="M62" s="13" t="str">
        <f>[1]Дезінсекц!G54</f>
        <v>-</v>
      </c>
      <c r="N62" s="13" t="str">
        <f>[1]Димовентканали!J54</f>
        <v>-</v>
      </c>
      <c r="O62" s="13">
        <f>'[1]ТО тепло'!J54</f>
        <v>0.16275670319885535</v>
      </c>
      <c r="P62" s="13" t="str">
        <f>'[1]ТО вода'!J54</f>
        <v>-</v>
      </c>
      <c r="Q62" s="13" t="str">
        <f>'[1]ТО злив.кан'!J54</f>
        <v>-</v>
      </c>
      <c r="R62" s="13" t="str">
        <f>[1]сіль!J54</f>
        <v>-</v>
      </c>
      <c r="S62" s="13">
        <f>'[1]Осв. місць заг.кор.'!H54</f>
        <v>0.84656241718720415</v>
      </c>
      <c r="T62" s="13">
        <f t="shared" si="0"/>
        <v>3.4913322477660067</v>
      </c>
      <c r="U62" s="25">
        <v>4.6100000000000003</v>
      </c>
    </row>
    <row r="63" spans="1:21">
      <c r="A63" s="3">
        <v>56</v>
      </c>
      <c r="B63" s="29" t="s">
        <v>79</v>
      </c>
      <c r="C63" s="13" t="str">
        <f>'[1]Прибуд. терит'!J55</f>
        <v>-</v>
      </c>
      <c r="D63" s="13">
        <f>'[1]Приб. підвалів'!J55</f>
        <v>1.253031346560185E-2</v>
      </c>
      <c r="E63" s="13" t="s">
        <v>24</v>
      </c>
      <c r="F63" s="13" t="s">
        <v>24</v>
      </c>
      <c r="G63" s="14">
        <f>'[1]ПР тепло'!J55</f>
        <v>0.53385809882295754</v>
      </c>
      <c r="H63" s="14" t="str">
        <f>'[1]ПР вода'!J55</f>
        <v>-</v>
      </c>
      <c r="I63" s="14">
        <f>'[1]ПР елект'!J55</f>
        <v>0.29632343900982433</v>
      </c>
      <c r="J63" s="14">
        <f>'[1]ПР кон.елем'!J55</f>
        <v>1.1417273767847675</v>
      </c>
      <c r="K63" s="14">
        <f>'[1]ПР шиф.рул.'!K55</f>
        <v>0.91245673927982818</v>
      </c>
      <c r="L63" s="13" t="str">
        <f>[1]Дератизац!G55</f>
        <v>-</v>
      </c>
      <c r="M63" s="13" t="str">
        <f>[1]Дезінсекц!G55</f>
        <v>-</v>
      </c>
      <c r="N63" s="13" t="str">
        <f>[1]Димовентканали!J55</f>
        <v>-</v>
      </c>
      <c r="O63" s="13">
        <f>'[1]ТО тепло'!J55</f>
        <v>0.30393908200761854</v>
      </c>
      <c r="P63" s="13" t="str">
        <f>'[1]ТО вода'!J55</f>
        <v>-</v>
      </c>
      <c r="Q63" s="13" t="str">
        <f>'[1]ТО злив.кан'!J55</f>
        <v>-</v>
      </c>
      <c r="R63" s="13" t="str">
        <f>[1]сіль!J55</f>
        <v>-</v>
      </c>
      <c r="S63" s="13">
        <f>'[1]Осв. місць заг.кор.'!H55</f>
        <v>0.3384248851184164</v>
      </c>
      <c r="T63" s="13">
        <f t="shared" si="0"/>
        <v>3.5392599344890145</v>
      </c>
      <c r="U63" s="25">
        <v>4.67</v>
      </c>
    </row>
    <row r="64" spans="1:21">
      <c r="A64" s="12">
        <v>57</v>
      </c>
      <c r="B64" s="29" t="s">
        <v>80</v>
      </c>
      <c r="C64" s="13" t="str">
        <f>'[1]Прибуд. терит'!J56</f>
        <v>-</v>
      </c>
      <c r="D64" s="13">
        <f>'[1]Приб. підвалів'!J56</f>
        <v>1.4976857232313347E-2</v>
      </c>
      <c r="E64" s="13" t="s">
        <v>24</v>
      </c>
      <c r="F64" s="13" t="s">
        <v>24</v>
      </c>
      <c r="G64" s="14">
        <f>'[1]ПР тепло'!J56</f>
        <v>0.40210722034389579</v>
      </c>
      <c r="H64" s="14" t="str">
        <f>'[1]ПР вода'!J56</f>
        <v>-</v>
      </c>
      <c r="I64" s="14">
        <f>'[1]ПР елект'!J56</f>
        <v>0.11159687812706497</v>
      </c>
      <c r="J64" s="14">
        <f>'[1]ПР кон.елем'!J56</f>
        <v>1.4846288118818125</v>
      </c>
      <c r="K64" s="14">
        <f>'[1]ПР шиф.рул.'!K56</f>
        <v>1.1440082916349261</v>
      </c>
      <c r="L64" s="13" t="str">
        <f>[1]Дератизац!G56</f>
        <v>-</v>
      </c>
      <c r="M64" s="13" t="str">
        <f>[1]Дезінсекц!G56</f>
        <v>-</v>
      </c>
      <c r="N64" s="13" t="str">
        <f>[1]Димовентканали!J56</f>
        <v>-</v>
      </c>
      <c r="O64" s="13">
        <f>'[1]ТО тепло'!J56</f>
        <v>0.22892993417055793</v>
      </c>
      <c r="P64" s="13" t="str">
        <f>'[1]ТО вода'!J56</f>
        <v>-</v>
      </c>
      <c r="Q64" s="13" t="str">
        <f>'[1]ТО злив.кан'!J56</f>
        <v>-</v>
      </c>
      <c r="R64" s="13" t="str">
        <f>[1]сіль!J56</f>
        <v>-</v>
      </c>
      <c r="S64" s="13">
        <f>'[1]Осв. місць заг.кор.'!H56</f>
        <v>0.1780737434852932</v>
      </c>
      <c r="T64" s="13">
        <f t="shared" si="0"/>
        <v>3.564321736875864</v>
      </c>
      <c r="U64" s="25">
        <v>4.7</v>
      </c>
    </row>
    <row r="65" spans="1:21">
      <c r="A65" s="3">
        <v>58</v>
      </c>
      <c r="B65" s="29" t="s">
        <v>81</v>
      </c>
      <c r="C65" s="13">
        <f>'[1]Прибуд. терит'!J57</f>
        <v>0.71668268616090425</v>
      </c>
      <c r="D65" s="13">
        <f>'[1]Приб. підвалів'!J57</f>
        <v>1.4027255174264992E-2</v>
      </c>
      <c r="E65" s="13" t="s">
        <v>24</v>
      </c>
      <c r="F65" s="13" t="s">
        <v>24</v>
      </c>
      <c r="G65" s="14">
        <f>'[1]ПР тепло'!J57</f>
        <v>0.24614898608356983</v>
      </c>
      <c r="H65" s="14">
        <f>'[1]ПР вода'!J57</f>
        <v>0.23625592602330411</v>
      </c>
      <c r="I65" s="14">
        <f>'[1]ПР елект'!J57</f>
        <v>0.13591760444878853</v>
      </c>
      <c r="J65" s="14">
        <f>'[1]ПР кон.елем'!J57</f>
        <v>0.10451904847690471</v>
      </c>
      <c r="K65" s="14">
        <f>'[1]ПР шиф.рул.'!K57</f>
        <v>9.4921074004585868E-2</v>
      </c>
      <c r="L65" s="13">
        <f>[1]Дератизац!G57</f>
        <v>2.5266185125735686E-2</v>
      </c>
      <c r="M65" s="13">
        <f>[1]Дезінсекц!G57</f>
        <v>4.8588817549491702E-2</v>
      </c>
      <c r="N65" s="13">
        <f>[1]Димовентканали!J57</f>
        <v>0.10013793381149484</v>
      </c>
      <c r="O65" s="13">
        <f>'[1]ТО тепло'!J57</f>
        <v>0.60929964781714341</v>
      </c>
      <c r="P65" s="13">
        <f>'[1]ТО вода'!J57</f>
        <v>0.68637065324702962</v>
      </c>
      <c r="Q65" s="13">
        <f>'[1]ТО злив.кан'!J57</f>
        <v>0.50072446189859521</v>
      </c>
      <c r="R65" s="13">
        <f>[1]сіль!J57</f>
        <v>6.3782598212390448E-2</v>
      </c>
      <c r="S65" s="13">
        <f>'[1]Осв. місць заг.кор.'!H57</f>
        <v>0.11567041198501871</v>
      </c>
      <c r="T65" s="13">
        <f t="shared" si="0"/>
        <v>3.6983132900192222</v>
      </c>
      <c r="U65" s="25">
        <v>4.88</v>
      </c>
    </row>
    <row r="66" spans="1:21">
      <c r="A66" s="12">
        <v>59</v>
      </c>
      <c r="B66" s="29" t="s">
        <v>82</v>
      </c>
      <c r="C66" s="13">
        <f>'[1]Прибуд. терит'!J58</f>
        <v>0.82365669722844459</v>
      </c>
      <c r="D66" s="13">
        <f>'[1]Приб. підвалів'!J58</f>
        <v>1.4077494279048973E-2</v>
      </c>
      <c r="E66" s="13" t="s">
        <v>24</v>
      </c>
      <c r="F66" s="13" t="s">
        <v>24</v>
      </c>
      <c r="G66" s="14">
        <f>'[1]ПР тепло'!J58</f>
        <v>0.29126847998710792</v>
      </c>
      <c r="H66" s="14">
        <f>'[1]ПР вода'!J58</f>
        <v>0.24119244248628541</v>
      </c>
      <c r="I66" s="14">
        <f>'[1]ПР елект'!J58</f>
        <v>0.21790602596579028</v>
      </c>
      <c r="J66" s="14">
        <f>'[1]ПР кон.елем'!J58</f>
        <v>0.27478450407610189</v>
      </c>
      <c r="K66" s="14">
        <f>'[1]ПР шиф.рул.'!K58</f>
        <v>0.19964085495848763</v>
      </c>
      <c r="L66" s="13">
        <f>[1]Дератизац!G58</f>
        <v>2.6507180073706949E-2</v>
      </c>
      <c r="M66" s="13">
        <f>[1]Дезінсекц!G58</f>
        <v>5.0975346295590286E-2</v>
      </c>
      <c r="N66" s="13">
        <f>[1]Димовентканали!J58</f>
        <v>0.10193224676961161</v>
      </c>
      <c r="O66" s="13">
        <f>'[1]ТО тепло'!J58</f>
        <v>0.36049261282784023</v>
      </c>
      <c r="P66" s="13">
        <f>'[1]ТО вода'!J58</f>
        <v>0.35035610977908099</v>
      </c>
      <c r="Q66" s="13">
        <f>'[1]ТО злив.кан'!J58</f>
        <v>0.26844023573076792</v>
      </c>
      <c r="R66" s="13">
        <f>[1]сіль!J58</f>
        <v>7.2625186524978236E-2</v>
      </c>
      <c r="S66" s="13">
        <f>'[1]Осв. місць заг.кор.'!H58</f>
        <v>0.41124210509594611</v>
      </c>
      <c r="T66" s="13">
        <f t="shared" si="0"/>
        <v>3.7050975220787894</v>
      </c>
      <c r="U66" s="25">
        <v>4.8899999999999997</v>
      </c>
    </row>
    <row r="67" spans="1:21">
      <c r="A67" s="3">
        <v>60</v>
      </c>
      <c r="B67" s="29" t="s">
        <v>83</v>
      </c>
      <c r="C67" s="13">
        <f>'[1]Прибуд. терит'!J59</f>
        <v>1.4836556279259512</v>
      </c>
      <c r="D67" s="13">
        <f>'[1]Приб. підвалів'!J59</f>
        <v>1.3570582797356599E-2</v>
      </c>
      <c r="E67" s="13" t="s">
        <v>24</v>
      </c>
      <c r="F67" s="13" t="s">
        <v>24</v>
      </c>
      <c r="G67" s="14">
        <f>'[1]ПР тепло'!J59</f>
        <v>0.18487192553535883</v>
      </c>
      <c r="H67" s="14">
        <f>'[1]ПР вода'!J59</f>
        <v>0.18400967872541793</v>
      </c>
      <c r="I67" s="14">
        <f>'[1]ПР елект'!J59</f>
        <v>0.15937748514695516</v>
      </c>
      <c r="J67" s="14">
        <f>'[1]ПР кон.елем'!J59</f>
        <v>0.43895995427650514</v>
      </c>
      <c r="K67" s="14">
        <f>'[1]ПР шиф.рул.'!K59</f>
        <v>0.4429447806894975</v>
      </c>
      <c r="L67" s="13">
        <f>[1]Дератизац!G59</f>
        <v>1.1376321598698736E-2</v>
      </c>
      <c r="M67" s="13">
        <f>[1]Дезінсекц!G59</f>
        <v>2.1877541535959107E-2</v>
      </c>
      <c r="N67" s="13">
        <f>[1]Димовентканали!J59</f>
        <v>0.13419669847279031</v>
      </c>
      <c r="O67" s="13">
        <f>'[1]ТО тепло'!J59</f>
        <v>0.10525231978326116</v>
      </c>
      <c r="P67" s="13">
        <f>'[1]ТО вода'!J59</f>
        <v>0.1603754608611381</v>
      </c>
      <c r="Q67" s="13">
        <f>'[1]ТО злив.кан'!J59</f>
        <v>0.20876492587822357</v>
      </c>
      <c r="R67" s="13">
        <f>[1]сіль!J59</f>
        <v>1.670389956880362E-2</v>
      </c>
      <c r="S67" s="13">
        <f>'[1]Осв. місць заг.кор.'!H59</f>
        <v>0.14263262460787729</v>
      </c>
      <c r="T67" s="13">
        <f t="shared" si="0"/>
        <v>3.7085698274037942</v>
      </c>
      <c r="U67" s="25">
        <v>4.9000000000000004</v>
      </c>
    </row>
    <row r="68" spans="1:21">
      <c r="A68" s="12">
        <v>61</v>
      </c>
      <c r="B68" s="29" t="s">
        <v>84</v>
      </c>
      <c r="C68" s="13">
        <f>'[1]Прибуд. терит'!J60</f>
        <v>2.2307780219975375</v>
      </c>
      <c r="D68" s="13">
        <f>'[1]Приб. підвалів'!J60</f>
        <v>1.3658422951034107E-2</v>
      </c>
      <c r="E68" s="13" t="s">
        <v>24</v>
      </c>
      <c r="F68" s="13" t="s">
        <v>24</v>
      </c>
      <c r="G68" s="14">
        <f>'[1]ПР тепло'!J60</f>
        <v>0.11539075909017255</v>
      </c>
      <c r="H68" s="14">
        <f>'[1]ПР вода'!J60</f>
        <v>0.25769374469674544</v>
      </c>
      <c r="I68" s="14">
        <f>'[1]ПР елект'!J60</f>
        <v>0.15992375660555902</v>
      </c>
      <c r="J68" s="14">
        <f>'[1]ПР кон.елем'!J60</f>
        <v>0.1336361513784079</v>
      </c>
      <c r="K68" s="14">
        <f>'[1]ПР шиф.рул.'!K60</f>
        <v>0.17652997245472818</v>
      </c>
      <c r="L68" s="13">
        <f>[1]Дератизац!G60</f>
        <v>1.4591960455138967E-2</v>
      </c>
      <c r="M68" s="13">
        <f>[1]Дезінсекц!G60</f>
        <v>2.8061462413728783E-2</v>
      </c>
      <c r="N68" s="13">
        <f>[1]Димовентканали!J60</f>
        <v>0.1346566619748305</v>
      </c>
      <c r="O68" s="13">
        <f>'[1]ТО тепло'!J60</f>
        <v>0.1313898261255379</v>
      </c>
      <c r="P68" s="13">
        <f>'[1]ТО вода'!J60</f>
        <v>0.22459553950117433</v>
      </c>
      <c r="Q68" s="13" t="str">
        <f>'[1]ТО злив.кан'!J60</f>
        <v>-</v>
      </c>
      <c r="R68" s="13">
        <f>[1]сіль!J60</f>
        <v>1.810204493981862E-2</v>
      </c>
      <c r="S68" s="13">
        <f>'[1]Осв. місць заг.кор.'!H60</f>
        <v>6.9760480787166568E-2</v>
      </c>
      <c r="T68" s="13">
        <f t="shared" si="0"/>
        <v>3.7087688053715802</v>
      </c>
      <c r="U68" s="25">
        <v>4.9000000000000004</v>
      </c>
    </row>
    <row r="69" spans="1:21">
      <c r="A69" s="12">
        <v>62</v>
      </c>
      <c r="B69" s="29" t="s">
        <v>85</v>
      </c>
      <c r="C69" s="13">
        <f>'[1]Прибуд. терит'!J61</f>
        <v>0.9119563327303134</v>
      </c>
      <c r="D69" s="13">
        <f>'[1]Приб. підвалів'!J61</f>
        <v>1.2823841998377345E-2</v>
      </c>
      <c r="E69" s="13" t="s">
        <v>24</v>
      </c>
      <c r="F69" s="13" t="s">
        <v>24</v>
      </c>
      <c r="G69" s="14">
        <f>'[1]ПР тепло'!J61</f>
        <v>0.2610843609631453</v>
      </c>
      <c r="H69" s="14">
        <f>'[1]ПР вода'!J61</f>
        <v>0.22959634728033754</v>
      </c>
      <c r="I69" s="14">
        <f>'[1]ПР елект'!J61</f>
        <v>9.877476703687163E-2</v>
      </c>
      <c r="J69" s="14">
        <f>'[1]ПР кон.елем'!J61</f>
        <v>0.74147636120569171</v>
      </c>
      <c r="K69" s="14">
        <f>'[1]ПР шиф.рул.'!K61</f>
        <v>0.5321834699604755</v>
      </c>
      <c r="L69" s="13">
        <f>[1]Дератизац!G61</f>
        <v>9.3971517721417701E-3</v>
      </c>
      <c r="M69" s="13">
        <f>[1]Дезінсекц!G61</f>
        <v>1.8071445715657251E-2</v>
      </c>
      <c r="N69" s="13">
        <f>[1]Димовентканали!J61</f>
        <v>0.12834704373631073</v>
      </c>
      <c r="O69" s="13">
        <f>'[1]ТО тепло'!J61</f>
        <v>0.14864201025074275</v>
      </c>
      <c r="P69" s="13">
        <f>'[1]ТО вода'!J61</f>
        <v>0.20010697405794522</v>
      </c>
      <c r="Q69" s="13">
        <f>'[1]ТО злив.кан'!J61</f>
        <v>0.18968158910292565</v>
      </c>
      <c r="R69" s="13">
        <f>[1]сіль!J61</f>
        <v>1.4474051258695763E-2</v>
      </c>
      <c r="S69" s="13">
        <f>'[1]Осв. місць заг.кор.'!H61</f>
        <v>0.19530545110275485</v>
      </c>
      <c r="T69" s="13">
        <f t="shared" si="0"/>
        <v>3.6919211981723867</v>
      </c>
      <c r="U69" s="25">
        <v>4.87</v>
      </c>
    </row>
    <row r="70" spans="1:21">
      <c r="A70" s="12">
        <v>63</v>
      </c>
      <c r="B70" s="29" t="s">
        <v>86</v>
      </c>
      <c r="C70" s="13">
        <f>'[1]Прибуд. терит'!J62</f>
        <v>0.7079462862060304</v>
      </c>
      <c r="D70" s="13">
        <f>'[1]Приб. підвалів'!J62</f>
        <v>6.4491562892234258E-3</v>
      </c>
      <c r="E70" s="13" t="s">
        <v>24</v>
      </c>
      <c r="F70" s="13" t="s">
        <v>24</v>
      </c>
      <c r="G70" s="14">
        <f>'[1]ПР тепло'!J62</f>
        <v>0.30356869851937041</v>
      </c>
      <c r="H70" s="14">
        <f>'[1]ПР вода'!J62</f>
        <v>0.22263541079602722</v>
      </c>
      <c r="I70" s="14">
        <f>'[1]ПР елект'!J62</f>
        <v>9.6727842143131487E-2</v>
      </c>
      <c r="J70" s="14">
        <f>'[1]ПР кон.елем'!J62</f>
        <v>1.0679235821823498</v>
      </c>
      <c r="K70" s="14">
        <f>'[1]ПР шиф.рул.'!K62</f>
        <v>0.52026026235117195</v>
      </c>
      <c r="L70" s="13" t="str">
        <f>[1]Дератизац!G62</f>
        <v>-</v>
      </c>
      <c r="M70" s="13" t="str">
        <f>[1]Дезінсекц!G62</f>
        <v>-</v>
      </c>
      <c r="N70" s="13">
        <f>[1]Димовентканали!J62</f>
        <v>0.12568728794297393</v>
      </c>
      <c r="O70" s="13">
        <f>'[1]ТО тепло'!J62</f>
        <v>0.1728294311871498</v>
      </c>
      <c r="P70" s="13">
        <f>'[1]ТО вода'!J62</f>
        <v>0.19404010081285775</v>
      </c>
      <c r="Q70" s="13" t="str">
        <f>'[1]ТО злив.кан'!J62</f>
        <v>-</v>
      </c>
      <c r="R70" s="13">
        <f>[1]сіль!J62</f>
        <v>6.0075669354515719E-3</v>
      </c>
      <c r="S70" s="13">
        <f>'[1]Осв. місць заг.кор.'!H62</f>
        <v>0.26757986968046904</v>
      </c>
      <c r="T70" s="13">
        <f t="shared" si="0"/>
        <v>3.6916554950462066</v>
      </c>
      <c r="U70" s="25">
        <v>4.87</v>
      </c>
    </row>
    <row r="71" spans="1:21">
      <c r="A71" s="12">
        <v>64</v>
      </c>
      <c r="B71" s="29" t="s">
        <v>87</v>
      </c>
      <c r="C71" s="13">
        <f>'[1]Прибуд. терит'!J63</f>
        <v>0.39170313438531568</v>
      </c>
      <c r="D71" s="13">
        <f>'[1]Приб. підвалів'!J63</f>
        <v>7.6951993309683853E-3</v>
      </c>
      <c r="E71" s="13">
        <f>'[1]то ліфтів'!I6</f>
        <v>0.88799325022187037</v>
      </c>
      <c r="F71" s="13">
        <f>'[1]то ліфтів'!G6</f>
        <v>0.1861261956886687</v>
      </c>
      <c r="G71" s="14">
        <f>'[1]ПР тепло'!J63</f>
        <v>0.43334748984692367</v>
      </c>
      <c r="H71" s="14">
        <f>'[1]ПР вода'!J63</f>
        <v>0.21291415300535077</v>
      </c>
      <c r="I71" s="14">
        <f>'[1]ПР елект'!J63</f>
        <v>6.657928617619828E-2</v>
      </c>
      <c r="J71" s="14">
        <f>'[1]ПР кон.елем'!J63</f>
        <v>0.55416209346172718</v>
      </c>
      <c r="K71" s="14">
        <f>'[1]ПР шиф.рул.'!K63</f>
        <v>0.26848236409418802</v>
      </c>
      <c r="L71" s="13">
        <f>[1]Дератизац!G63</f>
        <v>5.644147292398983E-3</v>
      </c>
      <c r="M71" s="13">
        <f>[1]Дезінсекц!G63</f>
        <v>1.0854129408459583E-2</v>
      </c>
      <c r="N71" s="13">
        <f>[1]Димовентканали!J63</f>
        <v>6.412104833243705E-2</v>
      </c>
      <c r="O71" s="13">
        <f>'[1]ТО тепло'!J63</f>
        <v>0.24671581932497566</v>
      </c>
      <c r="P71" s="13">
        <f>'[1]ТО вода'!J63</f>
        <v>0.1855674421509397</v>
      </c>
      <c r="Q71" s="13">
        <f>'[1]ТО злив.кан'!J63</f>
        <v>6.4125504093330468E-2</v>
      </c>
      <c r="R71" s="13">
        <f>[1]сіль!J63</f>
        <v>5.66448198679592E-3</v>
      </c>
      <c r="S71" s="13">
        <f>'[1]Осв. місць заг.кор.'!H63</f>
        <v>0.11890385498249291</v>
      </c>
      <c r="T71" s="13">
        <f t="shared" si="0"/>
        <v>3.7105995937830412</v>
      </c>
      <c r="U71" s="25">
        <v>4.9000000000000004</v>
      </c>
    </row>
    <row r="72" spans="1:21" ht="22.5">
      <c r="A72" s="12">
        <v>65</v>
      </c>
      <c r="B72" s="29" t="s">
        <v>88</v>
      </c>
      <c r="C72" s="13">
        <f>C71</f>
        <v>0.39170313438531568</v>
      </c>
      <c r="D72" s="13">
        <f>D71</f>
        <v>7.6951993309683853E-3</v>
      </c>
      <c r="E72" s="13" t="s">
        <v>24</v>
      </c>
      <c r="F72" s="13" t="s">
        <v>24</v>
      </c>
      <c r="G72" s="14">
        <f>G71</f>
        <v>0.43334748984692367</v>
      </c>
      <c r="H72" s="14">
        <f>H71</f>
        <v>0.21291415300535077</v>
      </c>
      <c r="I72" s="14">
        <f t="shared" ref="I72:P72" si="4">I71</f>
        <v>6.657928617619828E-2</v>
      </c>
      <c r="J72" s="14">
        <f t="shared" si="4"/>
        <v>0.55416209346172718</v>
      </c>
      <c r="K72" s="14">
        <f t="shared" si="4"/>
        <v>0.26848236409418802</v>
      </c>
      <c r="L72" s="13">
        <f>L71</f>
        <v>5.644147292398983E-3</v>
      </c>
      <c r="M72" s="13">
        <f>M71</f>
        <v>1.0854129408459583E-2</v>
      </c>
      <c r="N72" s="13">
        <f>N71</f>
        <v>6.412104833243705E-2</v>
      </c>
      <c r="O72" s="13">
        <f t="shared" si="4"/>
        <v>0.24671581932497566</v>
      </c>
      <c r="P72" s="13">
        <f t="shared" si="4"/>
        <v>0.1855674421509397</v>
      </c>
      <c r="Q72" s="13">
        <f>Q71</f>
        <v>6.4125504093330468E-2</v>
      </c>
      <c r="R72" s="13">
        <f>R71</f>
        <v>5.66448198679592E-3</v>
      </c>
      <c r="S72" s="13">
        <f>S71</f>
        <v>0.11890385498249291</v>
      </c>
      <c r="T72" s="13">
        <f t="shared" si="0"/>
        <v>2.636480147872502</v>
      </c>
      <c r="U72" s="25">
        <v>3.48</v>
      </c>
    </row>
    <row r="73" spans="1:21">
      <c r="A73" s="12">
        <v>66</v>
      </c>
      <c r="B73" s="29" t="s">
        <v>89</v>
      </c>
      <c r="C73" s="13">
        <f>'[1]Прибуд. терит'!J64</f>
        <v>1.1807649567169345</v>
      </c>
      <c r="D73" s="13">
        <f>'[1]Приб. підвалів'!J64</f>
        <v>1.4303124939372424E-2</v>
      </c>
      <c r="E73" s="13" t="s">
        <v>24</v>
      </c>
      <c r="F73" s="13" t="s">
        <v>24</v>
      </c>
      <c r="G73" s="14">
        <f>'[1]ПР тепло'!J64</f>
        <v>0.60104823331235624</v>
      </c>
      <c r="H73" s="14">
        <f>'[1]ПР вода'!J64</f>
        <v>0.29708256320779153</v>
      </c>
      <c r="I73" s="14">
        <f>'[1]ПР елект'!J64</f>
        <v>0.13963677978552408</v>
      </c>
      <c r="J73" s="14">
        <f>'[1]ПР кон.елем'!J64</f>
        <v>0.16730648763561159</v>
      </c>
      <c r="K73" s="14">
        <f>'[1]ПР шиф.рул.'!K64</f>
        <v>0.15194274848202791</v>
      </c>
      <c r="L73" s="13">
        <f>[1]Дератизац!G64</f>
        <v>1.3908359648096891E-2</v>
      </c>
      <c r="M73" s="13">
        <f>[1]Дезінсекц!G64</f>
        <v>2.6746845477109402E-2</v>
      </c>
      <c r="N73" s="13">
        <f>[1]Димовентканали!J64</f>
        <v>7.7132482018148055E-2</v>
      </c>
      <c r="O73" s="13">
        <f>'[1]ТО тепло'!J64</f>
        <v>0.34219214558706362</v>
      </c>
      <c r="P73" s="13">
        <f>'[1]ТО вода'!J64</f>
        <v>0.25892525500984104</v>
      </c>
      <c r="Q73" s="13">
        <f>'[1]ТО злив.кан'!J64</f>
        <v>0.19736168568787013</v>
      </c>
      <c r="R73" s="13">
        <f>[1]сіль!J64</f>
        <v>2.5595562891181509E-2</v>
      </c>
      <c r="S73" s="13">
        <f>'[1]Осв. місць заг.кор.'!H64</f>
        <v>0.21260768261146415</v>
      </c>
      <c r="T73" s="13">
        <f t="shared" ref="T73:T81" si="5">SUM(C73:S73)</f>
        <v>3.7065549130103927</v>
      </c>
      <c r="U73" s="25">
        <v>4.8899999999999997</v>
      </c>
    </row>
    <row r="74" spans="1:21">
      <c r="A74" s="12">
        <v>67</v>
      </c>
      <c r="B74" s="29" t="s">
        <v>90</v>
      </c>
      <c r="C74" s="13">
        <f>'[1]Прибуд. терит'!J65</f>
        <v>1.3204038795329387</v>
      </c>
      <c r="D74" s="13">
        <f>'[1]Приб. підвалів'!J65</f>
        <v>1.3874430366207084E-2</v>
      </c>
      <c r="E74" s="13" t="s">
        <v>24</v>
      </c>
      <c r="F74" s="13" t="s">
        <v>24</v>
      </c>
      <c r="G74" s="14">
        <f>'[1]ПР тепло'!J65</f>
        <v>0.35111914617238965</v>
      </c>
      <c r="H74" s="14">
        <f>'[1]ПР вода'!J65</f>
        <v>0.46367429224254153</v>
      </c>
      <c r="I74" s="14">
        <f>'[1]ПР елект'!J65</f>
        <v>0.15895272475780334</v>
      </c>
      <c r="J74" s="14">
        <f>'[1]ПР кон.елем'!J65</f>
        <v>8.7941000175713172E-2</v>
      </c>
      <c r="K74" s="14">
        <f>'[1]ПР шиф.рул.'!K65</f>
        <v>0.12778461813204406</v>
      </c>
      <c r="L74" s="13">
        <f>[1]Дератизац!G65</f>
        <v>1.407621990472512E-2</v>
      </c>
      <c r="M74" s="13">
        <f>[1]Дезінсекц!G65</f>
        <v>2.7069653662932919E-2</v>
      </c>
      <c r="N74" s="13">
        <f>[1]Димовентканали!J65</f>
        <v>0.13218671401860363</v>
      </c>
      <c r="O74" s="13">
        <f>'[1]ТО тепло'!J65</f>
        <v>0.4997527957252455</v>
      </c>
      <c r="P74" s="13">
        <f>'[1]ТО вода'!J65</f>
        <v>0.36370793612949748</v>
      </c>
      <c r="Q74" s="13" t="str">
        <f>'[1]ТО злив.кан'!J65</f>
        <v>-</v>
      </c>
      <c r="R74" s="13">
        <f>[1]сіль!J65</f>
        <v>4.701647708449589E-2</v>
      </c>
      <c r="S74" s="13">
        <f>'[1]Осв. місць заг.кор.'!H65</f>
        <v>0.10452724990343761</v>
      </c>
      <c r="T74" s="13">
        <f t="shared" si="5"/>
        <v>3.712087137808576</v>
      </c>
      <c r="U74" s="25">
        <v>4.9000000000000004</v>
      </c>
    </row>
    <row r="75" spans="1:21">
      <c r="A75" s="12">
        <v>68</v>
      </c>
      <c r="B75" s="29" t="s">
        <v>91</v>
      </c>
      <c r="C75" s="13">
        <f>'[1]Прибуд. терит'!J66</f>
        <v>1.0779712659126763</v>
      </c>
      <c r="D75" s="13">
        <f>'[1]Приб. підвалів'!J66</f>
        <v>1.4868035063575383E-2</v>
      </c>
      <c r="E75" s="13" t="s">
        <v>24</v>
      </c>
      <c r="F75" s="13" t="s">
        <v>24</v>
      </c>
      <c r="G75" s="14">
        <f>'[1]ПР тепло'!J66</f>
        <v>0.33253667679151605</v>
      </c>
      <c r="H75" s="14">
        <f>'[1]ПР вода'!J66</f>
        <v>0.39501483907546947</v>
      </c>
      <c r="I75" s="14">
        <f>'[1]ПР елект'!J66</f>
        <v>8.4945172426967835E-2</v>
      </c>
      <c r="J75" s="14">
        <f>'[1]ПР кон.елем'!J66</f>
        <v>0.21383777589651856</v>
      </c>
      <c r="K75" s="14">
        <f>'[1]ПР шиф.рул.'!K66</f>
        <v>0.1350963985268005</v>
      </c>
      <c r="L75" s="13">
        <f>[1]Дератизац!G66</f>
        <v>1.2316709906793505E-2</v>
      </c>
      <c r="M75" s="13">
        <f>[1]Дезінсекц!G66</f>
        <v>2.3685980589987509E-2</v>
      </c>
      <c r="N75" s="13">
        <f>[1]Димовентканали!J66</f>
        <v>0.11406891301513494</v>
      </c>
      <c r="O75" s="13">
        <f>'[1]ТО тепло'!J66</f>
        <v>0.47330410693739194</v>
      </c>
      <c r="P75" s="13">
        <f>'[1]ТО вода'!J66</f>
        <v>0.34427910152622765</v>
      </c>
      <c r="Q75" s="13">
        <f>'[1]ТО злив.кан'!J66</f>
        <v>0.23431999494600844</v>
      </c>
      <c r="R75" s="13">
        <f>[1]сіль!J66</f>
        <v>1.5472558779603717E-2</v>
      </c>
      <c r="S75" s="13">
        <f>'[1]Осв. місць заг.кор.'!H66</f>
        <v>0.23347734217353702</v>
      </c>
      <c r="T75" s="13">
        <f t="shared" si="5"/>
        <v>3.7051948715682093</v>
      </c>
      <c r="U75" s="25">
        <v>4.8899999999999997</v>
      </c>
    </row>
    <row r="76" spans="1:21">
      <c r="A76" s="12">
        <v>69</v>
      </c>
      <c r="B76" s="29" t="s">
        <v>92</v>
      </c>
      <c r="C76" s="13">
        <f>'[1]Прибуд. терит'!J67</f>
        <v>0.70195910510004456</v>
      </c>
      <c r="D76" s="13">
        <f>'[1]Приб. підвалів'!J67</f>
        <v>1.2804859560595332E-2</v>
      </c>
      <c r="E76" s="13" t="s">
        <v>24</v>
      </c>
      <c r="F76" s="13" t="s">
        <v>24</v>
      </c>
      <c r="G76" s="14">
        <f>'[1]ПР тепло'!J67</f>
        <v>0.89197778071008205</v>
      </c>
      <c r="H76" s="14">
        <f>'[1]ПР вода'!J67</f>
        <v>0.39670334089353126</v>
      </c>
      <c r="I76" s="14">
        <f>'[1]ПР елект'!J67</f>
        <v>0.12392355133567957</v>
      </c>
      <c r="J76" s="14">
        <f>'[1]ПР кон.елем'!J67</f>
        <v>0.19278223093906643</v>
      </c>
      <c r="K76" s="14">
        <f>'[1]ПР шиф.рул.'!K67</f>
        <v>0.15006776284649981</v>
      </c>
      <c r="L76" s="13">
        <f>[1]Дератизац!G67</f>
        <v>9.3918962082803394E-3</v>
      </c>
      <c r="M76" s="13">
        <f>[1]Дезінсекц!G67</f>
        <v>1.8061338862077576E-2</v>
      </c>
      <c r="N76" s="13">
        <f>[1]Димовентканали!J67</f>
        <v>0.12204556025313712</v>
      </c>
      <c r="O76" s="13">
        <f>'[1]ТО тепло'!J67</f>
        <v>0.50782578448832716</v>
      </c>
      <c r="P76" s="13">
        <f>'[1]ТО вода'!J67</f>
        <v>0.34575073203562401</v>
      </c>
      <c r="Q76" s="13" t="str">
        <f>'[1]ТО злив.кан'!J67</f>
        <v>-</v>
      </c>
      <c r="R76" s="13">
        <f>[1]сіль!J67</f>
        <v>6.2203596804464864E-3</v>
      </c>
      <c r="S76" s="13">
        <f>'[1]Осв. місць заг.кор.'!H67</f>
        <v>0.22854816453821625</v>
      </c>
      <c r="T76" s="13">
        <f t="shared" si="5"/>
        <v>3.7080624674516081</v>
      </c>
      <c r="U76" s="25">
        <v>4.8946424570361229</v>
      </c>
    </row>
    <row r="77" spans="1:21">
      <c r="A77" s="12">
        <v>70</v>
      </c>
      <c r="B77" s="29" t="s">
        <v>93</v>
      </c>
      <c r="C77" s="13">
        <f>'[1]Прибуд. терит'!J68</f>
        <v>0.54163751402955085</v>
      </c>
      <c r="D77" s="13">
        <f>'[1]Приб. підвалів'!J68</f>
        <v>1.3024792249056326E-2</v>
      </c>
      <c r="E77" s="13" t="s">
        <v>24</v>
      </c>
      <c r="F77" s="13" t="s">
        <v>24</v>
      </c>
      <c r="G77" s="14">
        <f>'[1]ПР тепло'!J68</f>
        <v>0.82180182356520204</v>
      </c>
      <c r="H77" s="14">
        <f>'[1]ПР вода'!J68</f>
        <v>0.40911300088164676</v>
      </c>
      <c r="I77" s="14">
        <f>'[1]ПР елект'!J68</f>
        <v>0.10695254540619724</v>
      </c>
      <c r="J77" s="14">
        <f>'[1]ПР кон.елем'!J68</f>
        <v>0.24331749292329036</v>
      </c>
      <c r="K77" s="14">
        <f>'[1]ПР шиф.рул.'!K68</f>
        <v>0.22391998584754172</v>
      </c>
      <c r="L77" s="13">
        <f>[1]Дератизац!G68</f>
        <v>9.2146010502346751E-3</v>
      </c>
      <c r="M77" s="13">
        <f>[1]Дезінсекц!G68</f>
        <v>1.7720386635066684E-2</v>
      </c>
      <c r="N77" s="13">
        <f>[1]Димовентканали!J68</f>
        <v>0.13120540319726101</v>
      </c>
      <c r="O77" s="13">
        <f>'[1]ТО тепло'!J68</f>
        <v>0.48234310890350862</v>
      </c>
      <c r="P77" s="13">
        <f>'[1]ТО вода'!J68</f>
        <v>0.35656649430155274</v>
      </c>
      <c r="Q77" s="13">
        <f>'[1]ТО злив.кан'!J68</f>
        <v>0.12624427364483079</v>
      </c>
      <c r="R77" s="13">
        <f>[1]сіль!J68</f>
        <v>1.2326618584559605E-2</v>
      </c>
      <c r="S77" s="13">
        <f>'[1]Осв. місць заг.кор.'!H68</f>
        <v>0.19308778986012359</v>
      </c>
      <c r="T77" s="13">
        <f t="shared" si="5"/>
        <v>3.6884758310796224</v>
      </c>
      <c r="U77" s="25">
        <v>4.87</v>
      </c>
    </row>
    <row r="78" spans="1:21">
      <c r="A78" s="12">
        <v>71</v>
      </c>
      <c r="B78" s="29" t="s">
        <v>94</v>
      </c>
      <c r="C78" s="13">
        <f>'[1]Прибуд. терит'!J69</f>
        <v>1.5729414748833417</v>
      </c>
      <c r="D78" s="13">
        <f>'[1]Приб. підвалів'!J69</f>
        <v>1.3793442293264759E-2</v>
      </c>
      <c r="E78" s="13" t="s">
        <v>24</v>
      </c>
      <c r="F78" s="13" t="s">
        <v>24</v>
      </c>
      <c r="G78" s="14">
        <f>'[1]ПР тепло'!J69</f>
        <v>0.3704784283756089</v>
      </c>
      <c r="H78" s="14">
        <f>'[1]ПР вода'!J69</f>
        <v>0.21521873104504802</v>
      </c>
      <c r="I78" s="14">
        <f>'[1]ПР елект'!J69</f>
        <v>0.14463524781772708</v>
      </c>
      <c r="J78" s="14">
        <f>'[1]ПР кон.елем'!J69</f>
        <v>9.7065461596932662E-2</v>
      </c>
      <c r="K78" s="14">
        <f>'[1]ПР шиф.рул.'!K69</f>
        <v>0.14104311890007498</v>
      </c>
      <c r="L78" s="13">
        <f>[1]Дератизац!G69</f>
        <v>1.3543706381483155E-2</v>
      </c>
      <c r="M78" s="13">
        <f>[1]Дезінсекц!G69</f>
        <v>2.6045589195159913E-2</v>
      </c>
      <c r="N78" s="13">
        <f>[1]Димовентканали!J69</f>
        <v>9.6653694813083155E-2</v>
      </c>
      <c r="O78" s="13">
        <f>'[1]ТО тепло'!J69</f>
        <v>0.26365356653849831</v>
      </c>
      <c r="P78" s="13">
        <f>'[1]ТО вода'!J69</f>
        <v>0.37515204000550334</v>
      </c>
      <c r="Q78" s="13">
        <f>'[1]ТО злив.кан'!J69</f>
        <v>0.1288805483494983</v>
      </c>
      <c r="R78" s="13">
        <f>[1]сіль!J69</f>
        <v>1.7324351690157284E-2</v>
      </c>
      <c r="S78" s="13">
        <f>'[1]Осв. місць заг.кор.'!H69</f>
        <v>0.21185552543053668</v>
      </c>
      <c r="T78" s="13">
        <f t="shared" si="5"/>
        <v>3.6882849273159186</v>
      </c>
      <c r="U78" s="25">
        <v>4.87</v>
      </c>
    </row>
    <row r="79" spans="1:21">
      <c r="A79" s="12">
        <v>72</v>
      </c>
      <c r="B79" s="29" t="s">
        <v>95</v>
      </c>
      <c r="C79" s="13">
        <f>'[1]Прибуд. терит'!J70</f>
        <v>1.0502450681417672</v>
      </c>
      <c r="D79" s="13">
        <f>'[1]Приб. підвалів'!J70</f>
        <v>1.3990818412028211E-2</v>
      </c>
      <c r="E79" s="13" t="s">
        <v>24</v>
      </c>
      <c r="F79" s="13" t="s">
        <v>24</v>
      </c>
      <c r="G79" s="14">
        <f>'[1]ПР тепло'!J70</f>
        <v>0.30042602816115455</v>
      </c>
      <c r="H79" s="14">
        <f>'[1]ПР вода'!J70</f>
        <v>0.22231367320638135</v>
      </c>
      <c r="I79" s="14">
        <f>'[1]ПР елект'!J70</f>
        <v>0.20212674271139527</v>
      </c>
      <c r="J79" s="14">
        <f>'[1]ПР кон.елем'!J70</f>
        <v>0.27942226538408066</v>
      </c>
      <c r="K79" s="14">
        <f>'[1]ПР шиф.рул.'!K70</f>
        <v>0.25376294481777711</v>
      </c>
      <c r="L79" s="13">
        <f>[1]Дератизац!G70</f>
        <v>2.9504594108174673E-2</v>
      </c>
      <c r="M79" s="13">
        <f>[1]Дезінсекц!G70</f>
        <v>5.6739604054182054E-2</v>
      </c>
      <c r="N79" s="13">
        <f>[1]Димовентканали!J70</f>
        <v>9.1174180145504255E-2</v>
      </c>
      <c r="O79" s="13">
        <f>'[1]ТО тепло'!J70</f>
        <v>0.57013409500775514</v>
      </c>
      <c r="P79" s="13">
        <f>'[1]ТО вода'!J70</f>
        <v>0.38751937444995799</v>
      </c>
      <c r="Q79" s="13">
        <f>'[1]ТО злив.кан'!J70</f>
        <v>2.3639392991404735E-2</v>
      </c>
      <c r="R79" s="13">
        <f>[1]сіль!J70</f>
        <v>3.6315989665925995E-2</v>
      </c>
      <c r="S79" s="13">
        <f>'[1]Осв. місць заг.кор.'!H70</f>
        <v>0.16845729531748285</v>
      </c>
      <c r="T79" s="13">
        <f t="shared" si="5"/>
        <v>3.6857720665749731</v>
      </c>
      <c r="U79" s="25">
        <v>4.87</v>
      </c>
    </row>
    <row r="80" spans="1:21">
      <c r="A80" s="12">
        <v>73</v>
      </c>
      <c r="B80" s="29" t="s">
        <v>96</v>
      </c>
      <c r="C80" s="13">
        <f>'[1]Прибуд. терит'!J71</f>
        <v>0.92978542397961983</v>
      </c>
      <c r="D80" s="13">
        <f>'[1]Приб. підвалів'!J71</f>
        <v>1.4845458948300617E-2</v>
      </c>
      <c r="E80" s="13" t="s">
        <v>24</v>
      </c>
      <c r="F80" s="13" t="s">
        <v>24</v>
      </c>
      <c r="G80" s="14">
        <f>'[1]ПР тепло'!J71</f>
        <v>0.3652046187216974</v>
      </c>
      <c r="H80" s="14">
        <f>'[1]ПР вода'!J71</f>
        <v>0.43518987448658303</v>
      </c>
      <c r="I80" s="14">
        <f>'[1]ПР елект'!J71</f>
        <v>0.14623214958682557</v>
      </c>
      <c r="J80" s="14">
        <f>'[1]ПР кон.елем'!J71</f>
        <v>0.12347500030888979</v>
      </c>
      <c r="K80" s="14">
        <f>'[1]ПР шиф.рул.'!K71</f>
        <v>0.17941808407681722</v>
      </c>
      <c r="L80" s="13">
        <f>[1]Дератизац!G71</f>
        <v>9.9911165258001495E-3</v>
      </c>
      <c r="M80" s="13">
        <f>[1]Дезінсекц!G71</f>
        <v>1.9213685626538746E-2</v>
      </c>
      <c r="N80" s="13">
        <f>[1]Димовентканали!J71</f>
        <v>9.7720837564008081E-2</v>
      </c>
      <c r="O80" s="13">
        <f>'[1]ТО тепло'!J71</f>
        <v>0.53312907279344868</v>
      </c>
      <c r="P80" s="13">
        <f>'[1]ТО вода'!J71</f>
        <v>0.37929405217338563</v>
      </c>
      <c r="Q80" s="13">
        <f>'[1]ТО злив.кан'!J71</f>
        <v>0.17373800563310118</v>
      </c>
      <c r="R80" s="13">
        <f>[1]сіль!J71</f>
        <v>1.9705081433004416E-2</v>
      </c>
      <c r="S80" s="13">
        <f>'[1]Осв. місць заг.кор.'!H71</f>
        <v>0.27808063656437976</v>
      </c>
      <c r="T80" s="13">
        <f t="shared" si="5"/>
        <v>3.7050230984224006</v>
      </c>
      <c r="U80" s="25">
        <v>4.8899999999999997</v>
      </c>
    </row>
    <row r="81" spans="1:21">
      <c r="A81" s="12">
        <v>74</v>
      </c>
      <c r="B81" s="29" t="s">
        <v>97</v>
      </c>
      <c r="C81" s="13">
        <f>'[1]Прибуд. терит'!J72</f>
        <v>0.99891524653220098</v>
      </c>
      <c r="D81" s="13">
        <f>'[1]Приб. підвалів'!J72</f>
        <v>1.3800609125300106E-2</v>
      </c>
      <c r="E81" s="13" t="s">
        <v>24</v>
      </c>
      <c r="F81" s="13" t="s">
        <v>24</v>
      </c>
      <c r="G81" s="14">
        <f>'[1]ПР тепло'!J72</f>
        <v>0.37777030869282169</v>
      </c>
      <c r="H81" s="14">
        <f>'[1]ПР вода'!J72</f>
        <v>0.41258603352489004</v>
      </c>
      <c r="I81" s="14">
        <f>'[1]ПР елект'!J72</f>
        <v>0.10626822736382945</v>
      </c>
      <c r="J81" s="14">
        <f>'[1]ПР кон.елем'!J72</f>
        <v>0.38615158796106774</v>
      </c>
      <c r="K81" s="14">
        <f>'[1]ПР шиф.рул.'!K72</f>
        <v>0.25561500924405661</v>
      </c>
      <c r="L81" s="13">
        <f>[1]Дератизац!G72</f>
        <v>1.0122242098986284E-2</v>
      </c>
      <c r="M81" s="13">
        <f>[1]Дезінсекц!G72</f>
        <v>1.9465850190358239E-2</v>
      </c>
      <c r="N81" s="13">
        <f>[1]Димовентканали!J72</f>
        <v>0.13981002840944362</v>
      </c>
      <c r="O81" s="13">
        <f>'[1]ТО тепло'!J72</f>
        <v>0.43014861472358484</v>
      </c>
      <c r="P81" s="13">
        <f>'[1]ТО вода'!J72</f>
        <v>0.35959345035410401</v>
      </c>
      <c r="Q81" s="13" t="str">
        <f>'[1]ТО злив.кан'!J72</f>
        <v>-</v>
      </c>
      <c r="R81" s="13">
        <f>[1]сіль!J72</f>
        <v>1.7970483614475837E-2</v>
      </c>
      <c r="S81" s="13">
        <f>'[1]Осв. місць заг.кор.'!H72</f>
        <v>0.1814174693821384</v>
      </c>
      <c r="T81" s="13">
        <f t="shared" si="5"/>
        <v>3.7096351612172573</v>
      </c>
      <c r="U81" s="25">
        <v>4.9000000000000004</v>
      </c>
    </row>
    <row r="82" spans="1:21">
      <c r="A82" s="12">
        <f>A81+1</f>
        <v>75</v>
      </c>
      <c r="B82" s="27" t="s">
        <v>126</v>
      </c>
      <c r="C82" s="13">
        <v>0</v>
      </c>
      <c r="D82" s="13">
        <v>0</v>
      </c>
      <c r="E82" s="13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</row>
    <row r="83" spans="1:21">
      <c r="A83" s="12">
        <f>A82+1</f>
        <v>76</v>
      </c>
      <c r="B83" s="27" t="s">
        <v>127</v>
      </c>
      <c r="C83" s="13">
        <v>0</v>
      </c>
      <c r="D83" s="13">
        <v>0</v>
      </c>
      <c r="E83" s="13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</row>
    <row r="84" spans="1:21">
      <c r="A84" s="12">
        <f>A83+1</f>
        <v>77</v>
      </c>
      <c r="B84" s="27" t="s">
        <v>128</v>
      </c>
      <c r="C84" s="13">
        <v>0</v>
      </c>
      <c r="D84" s="13">
        <v>0</v>
      </c>
      <c r="E84" s="13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</row>
    <row r="85" spans="1:21">
      <c r="A85" s="12">
        <f>A84+1</f>
        <v>78</v>
      </c>
      <c r="B85" s="27" t="s">
        <v>101</v>
      </c>
      <c r="C85" s="13">
        <v>0</v>
      </c>
      <c r="D85" s="13">
        <v>0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</row>
    <row r="86" spans="1:21">
      <c r="A86" s="12">
        <f t="shared" ref="A86:A113" si="6">A85+1</f>
        <v>79</v>
      </c>
      <c r="B86" s="27" t="s">
        <v>129</v>
      </c>
      <c r="C86" s="13">
        <v>0</v>
      </c>
      <c r="D86" s="13">
        <v>0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</row>
    <row r="87" spans="1:21">
      <c r="A87" s="12">
        <f t="shared" si="6"/>
        <v>80</v>
      </c>
      <c r="B87" s="27" t="s">
        <v>130</v>
      </c>
      <c r="C87" s="13">
        <v>0</v>
      </c>
      <c r="D87" s="13">
        <v>0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</row>
    <row r="88" spans="1:21">
      <c r="A88" s="12">
        <f t="shared" si="6"/>
        <v>81</v>
      </c>
      <c r="B88" s="27" t="s">
        <v>102</v>
      </c>
      <c r="C88" s="13">
        <v>0</v>
      </c>
      <c r="D88" s="13">
        <v>0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0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</row>
    <row r="89" spans="1:21">
      <c r="A89" s="12">
        <f t="shared" si="6"/>
        <v>82</v>
      </c>
      <c r="B89" s="27" t="s">
        <v>103</v>
      </c>
      <c r="C89" s="13">
        <v>0</v>
      </c>
      <c r="D89" s="13">
        <v>0</v>
      </c>
      <c r="E89" s="13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</row>
    <row r="90" spans="1:21">
      <c r="A90" s="12">
        <f t="shared" si="6"/>
        <v>83</v>
      </c>
      <c r="B90" s="27" t="s">
        <v>104</v>
      </c>
      <c r="C90" s="13">
        <v>0</v>
      </c>
      <c r="D90" s="13">
        <v>0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</row>
    <row r="91" spans="1:21">
      <c r="A91" s="12">
        <f t="shared" si="6"/>
        <v>84</v>
      </c>
      <c r="B91" s="27" t="s">
        <v>105</v>
      </c>
      <c r="C91" s="13">
        <v>0</v>
      </c>
      <c r="D91" s="13">
        <v>0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0</v>
      </c>
      <c r="O91" s="13">
        <v>0</v>
      </c>
      <c r="P91" s="13">
        <v>0</v>
      </c>
      <c r="Q91" s="13">
        <v>0</v>
      </c>
      <c r="R91" s="13">
        <v>0</v>
      </c>
      <c r="S91" s="13">
        <v>0</v>
      </c>
      <c r="T91" s="13">
        <v>0</v>
      </c>
      <c r="U91" s="13">
        <v>0</v>
      </c>
    </row>
    <row r="92" spans="1:21">
      <c r="A92" s="12">
        <f t="shared" si="6"/>
        <v>85</v>
      </c>
      <c r="B92" s="27" t="s">
        <v>106</v>
      </c>
      <c r="C92" s="13">
        <v>0</v>
      </c>
      <c r="D92" s="13">
        <v>0</v>
      </c>
      <c r="E92" s="13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</row>
    <row r="93" spans="1:21">
      <c r="A93" s="12">
        <f t="shared" si="6"/>
        <v>86</v>
      </c>
      <c r="B93" s="27" t="s">
        <v>107</v>
      </c>
      <c r="C93" s="13">
        <v>0</v>
      </c>
      <c r="D93" s="13">
        <v>0</v>
      </c>
      <c r="E93" s="13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</row>
    <row r="94" spans="1:21">
      <c r="A94" s="12">
        <f t="shared" si="6"/>
        <v>87</v>
      </c>
      <c r="B94" s="27" t="s">
        <v>108</v>
      </c>
      <c r="C94" s="13">
        <v>0</v>
      </c>
      <c r="D94" s="13">
        <v>0</v>
      </c>
      <c r="E94" s="13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</row>
    <row r="95" spans="1:21">
      <c r="A95" s="12">
        <f t="shared" si="6"/>
        <v>88</v>
      </c>
      <c r="B95" s="27" t="s">
        <v>109</v>
      </c>
      <c r="C95" s="13">
        <v>0</v>
      </c>
      <c r="D95" s="13">
        <v>0</v>
      </c>
      <c r="E95" s="13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</row>
    <row r="96" spans="1:21">
      <c r="A96" s="12">
        <f t="shared" si="6"/>
        <v>89</v>
      </c>
      <c r="B96" s="27" t="s">
        <v>110</v>
      </c>
      <c r="C96" s="13">
        <v>0</v>
      </c>
      <c r="D96" s="13">
        <v>0</v>
      </c>
      <c r="E96" s="13">
        <v>0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0</v>
      </c>
      <c r="M96" s="13">
        <v>0</v>
      </c>
      <c r="N96" s="13">
        <v>0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>
        <v>0</v>
      </c>
      <c r="U96" s="13">
        <v>0</v>
      </c>
    </row>
    <row r="97" spans="1:21">
      <c r="A97" s="12">
        <f t="shared" si="6"/>
        <v>90</v>
      </c>
      <c r="B97" s="27" t="s">
        <v>131</v>
      </c>
      <c r="C97" s="13">
        <v>0</v>
      </c>
      <c r="D97" s="13">
        <v>0</v>
      </c>
      <c r="E97" s="13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</row>
    <row r="98" spans="1:21">
      <c r="A98" s="12">
        <f t="shared" si="6"/>
        <v>91</v>
      </c>
      <c r="B98" s="27" t="s">
        <v>132</v>
      </c>
      <c r="C98" s="13">
        <v>0</v>
      </c>
      <c r="D98" s="13">
        <v>0</v>
      </c>
      <c r="E98" s="13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</row>
    <row r="99" spans="1:21">
      <c r="A99" s="12">
        <f t="shared" si="6"/>
        <v>92</v>
      </c>
      <c r="B99" s="27" t="s">
        <v>111</v>
      </c>
      <c r="C99" s="13">
        <v>0</v>
      </c>
      <c r="D99" s="13">
        <v>0</v>
      </c>
      <c r="E99" s="13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</row>
    <row r="100" spans="1:21">
      <c r="A100" s="12">
        <f t="shared" si="6"/>
        <v>93</v>
      </c>
      <c r="B100" s="27" t="s">
        <v>112</v>
      </c>
      <c r="C100" s="13">
        <v>0</v>
      </c>
      <c r="D100" s="13">
        <v>0</v>
      </c>
      <c r="E100" s="13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</row>
    <row r="101" spans="1:21">
      <c r="A101" s="12">
        <f t="shared" si="6"/>
        <v>94</v>
      </c>
      <c r="B101" s="27" t="s">
        <v>113</v>
      </c>
      <c r="C101" s="13">
        <v>0</v>
      </c>
      <c r="D101" s="13">
        <v>0</v>
      </c>
      <c r="E101" s="13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</row>
    <row r="102" spans="1:21">
      <c r="A102" s="12">
        <f t="shared" si="6"/>
        <v>95</v>
      </c>
      <c r="B102" s="27" t="s">
        <v>114</v>
      </c>
      <c r="C102" s="13">
        <v>0</v>
      </c>
      <c r="D102" s="13">
        <v>0</v>
      </c>
      <c r="E102" s="13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</row>
    <row r="103" spans="1:21">
      <c r="A103" s="12">
        <f t="shared" si="6"/>
        <v>96</v>
      </c>
      <c r="B103" s="27" t="s">
        <v>115</v>
      </c>
      <c r="C103" s="13">
        <v>0</v>
      </c>
      <c r="D103" s="13">
        <v>0</v>
      </c>
      <c r="E103" s="13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</row>
    <row r="104" spans="1:21">
      <c r="A104" s="12">
        <f t="shared" si="6"/>
        <v>97</v>
      </c>
      <c r="B104" s="27" t="s">
        <v>116</v>
      </c>
      <c r="C104" s="13">
        <v>0</v>
      </c>
      <c r="D104" s="13">
        <v>0</v>
      </c>
      <c r="E104" s="13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</row>
    <row r="105" spans="1:21">
      <c r="A105" s="12">
        <f t="shared" si="6"/>
        <v>98</v>
      </c>
      <c r="B105" s="27" t="s">
        <v>117</v>
      </c>
      <c r="C105" s="13">
        <v>0</v>
      </c>
      <c r="D105" s="13">
        <v>0</v>
      </c>
      <c r="E105" s="13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</row>
    <row r="106" spans="1:21">
      <c r="A106" s="12">
        <f t="shared" si="6"/>
        <v>99</v>
      </c>
      <c r="B106" s="27" t="s">
        <v>118</v>
      </c>
      <c r="C106" s="13">
        <v>0</v>
      </c>
      <c r="D106" s="13">
        <v>0</v>
      </c>
      <c r="E106" s="13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</row>
    <row r="107" spans="1:21">
      <c r="A107" s="12">
        <f t="shared" si="6"/>
        <v>100</v>
      </c>
      <c r="B107" s="27" t="s">
        <v>119</v>
      </c>
      <c r="C107" s="13">
        <v>0</v>
      </c>
      <c r="D107" s="13">
        <v>0</v>
      </c>
      <c r="E107" s="13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</row>
    <row r="108" spans="1:21">
      <c r="A108" s="12">
        <f t="shared" si="6"/>
        <v>101</v>
      </c>
      <c r="B108" s="27" t="s">
        <v>120</v>
      </c>
      <c r="C108" s="13">
        <v>0</v>
      </c>
      <c r="D108" s="13">
        <v>0</v>
      </c>
      <c r="E108" s="13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</row>
    <row r="109" spans="1:21">
      <c r="A109" s="12">
        <f t="shared" si="6"/>
        <v>102</v>
      </c>
      <c r="B109" s="27" t="s">
        <v>121</v>
      </c>
      <c r="C109" s="13">
        <v>0</v>
      </c>
      <c r="D109" s="13">
        <v>0</v>
      </c>
      <c r="E109" s="13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13">
        <v>0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</row>
    <row r="110" spans="1:21">
      <c r="A110" s="12">
        <f t="shared" si="6"/>
        <v>103</v>
      </c>
      <c r="B110" s="27" t="s">
        <v>122</v>
      </c>
      <c r="C110" s="13">
        <v>0</v>
      </c>
      <c r="D110" s="13">
        <v>0</v>
      </c>
      <c r="E110" s="13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</row>
    <row r="111" spans="1:21">
      <c r="A111" s="12">
        <f t="shared" si="6"/>
        <v>104</v>
      </c>
      <c r="B111" s="27" t="s">
        <v>123</v>
      </c>
      <c r="C111" s="13">
        <v>0</v>
      </c>
      <c r="D111" s="13">
        <v>0</v>
      </c>
      <c r="E111" s="13">
        <v>0</v>
      </c>
      <c r="F111" s="13">
        <v>0</v>
      </c>
      <c r="G111" s="13">
        <v>0</v>
      </c>
      <c r="H111" s="13">
        <v>0</v>
      </c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13">
        <v>0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</row>
    <row r="112" spans="1:21">
      <c r="A112" s="12">
        <f t="shared" si="6"/>
        <v>105</v>
      </c>
      <c r="B112" s="27" t="s">
        <v>124</v>
      </c>
      <c r="C112" s="13">
        <v>0</v>
      </c>
      <c r="D112" s="13">
        <v>0</v>
      </c>
      <c r="E112" s="13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</row>
    <row r="113" spans="1:21">
      <c r="A113" s="12">
        <f t="shared" si="6"/>
        <v>106</v>
      </c>
      <c r="B113" s="27" t="s">
        <v>125</v>
      </c>
      <c r="C113" s="13">
        <v>0</v>
      </c>
      <c r="D113" s="13">
        <v>0</v>
      </c>
      <c r="E113" s="13">
        <v>0</v>
      </c>
      <c r="F113" s="13">
        <v>0</v>
      </c>
      <c r="G113" s="13">
        <v>0</v>
      </c>
      <c r="H113" s="13">
        <v>0</v>
      </c>
      <c r="I113" s="13">
        <v>0</v>
      </c>
      <c r="J113" s="13">
        <v>0</v>
      </c>
      <c r="K113" s="13">
        <v>0</v>
      </c>
      <c r="L113" s="13">
        <v>0</v>
      </c>
      <c r="M113" s="13">
        <v>0</v>
      </c>
      <c r="N113" s="13">
        <v>0</v>
      </c>
      <c r="O113" s="13">
        <v>0</v>
      </c>
      <c r="P113" s="13">
        <v>0</v>
      </c>
      <c r="Q113" s="13">
        <v>0</v>
      </c>
      <c r="R113" s="13">
        <v>0</v>
      </c>
      <c r="S113" s="13">
        <v>0</v>
      </c>
      <c r="T113" s="13">
        <v>0</v>
      </c>
      <c r="U113" s="13">
        <v>0</v>
      </c>
    </row>
    <row r="114" spans="1:21">
      <c r="A114" s="64"/>
      <c r="B114" s="62" t="s">
        <v>266</v>
      </c>
      <c r="C114" s="65">
        <v>1.0381998462271798</v>
      </c>
      <c r="D114" s="65">
        <v>1.2733581394729842E-2</v>
      </c>
      <c r="E114" s="63">
        <v>0.94854076631397533</v>
      </c>
      <c r="F114" s="63">
        <v>0.21367547867089012</v>
      </c>
      <c r="G114" s="63">
        <v>0.19370041823102921</v>
      </c>
      <c r="H114" s="63">
        <v>0.28417830336266142</v>
      </c>
      <c r="I114" s="63">
        <v>0.13064363896972991</v>
      </c>
      <c r="J114" s="63">
        <v>0.92565150076968628</v>
      </c>
      <c r="K114" s="63">
        <v>0.64287330940929543</v>
      </c>
      <c r="L114" s="65">
        <v>1.0766251925527137E-2</v>
      </c>
      <c r="M114" s="65">
        <v>2.0821386736948586E-2</v>
      </c>
      <c r="N114" s="65">
        <v>0.10502205110925862</v>
      </c>
      <c r="O114" s="65">
        <v>0.27569651669345002</v>
      </c>
      <c r="P114" s="65">
        <v>0.24767841933212215</v>
      </c>
      <c r="Q114" s="63">
        <v>0.12394712486960503</v>
      </c>
      <c r="R114" s="63">
        <v>2.0847407667164124E-2</v>
      </c>
      <c r="S114" s="65">
        <v>0.18250080401129348</v>
      </c>
      <c r="T114" s="65">
        <v>3.67</v>
      </c>
      <c r="U114" s="79">
        <v>4.84</v>
      </c>
    </row>
    <row r="115" spans="1:21" ht="7.5" customHeight="1">
      <c r="A115" s="22"/>
      <c r="B115" s="21"/>
      <c r="G115" s="17"/>
      <c r="H115" s="17"/>
      <c r="I115" s="17"/>
      <c r="J115" s="17"/>
      <c r="K115" s="17"/>
    </row>
    <row r="116" spans="1:21" ht="24" customHeight="1">
      <c r="B116" s="150" t="s">
        <v>506</v>
      </c>
      <c r="C116" s="150"/>
      <c r="D116" s="150"/>
      <c r="E116" s="150"/>
      <c r="F116" s="150"/>
      <c r="G116" s="150"/>
      <c r="H116" s="150"/>
      <c r="I116" s="150"/>
      <c r="J116" s="150"/>
      <c r="K116" s="150"/>
      <c r="L116" s="150"/>
      <c r="M116" s="150"/>
      <c r="N116" s="150"/>
      <c r="O116" s="150"/>
      <c r="P116" s="150"/>
      <c r="Q116" s="150"/>
      <c r="R116" s="150"/>
      <c r="S116" s="150"/>
      <c r="T116" s="150"/>
      <c r="U116" s="150"/>
    </row>
    <row r="117" spans="1:21" ht="15.75">
      <c r="B117" s="110"/>
      <c r="C117" s="111"/>
      <c r="D117" s="111"/>
      <c r="E117" s="112"/>
      <c r="F117" s="112"/>
      <c r="G117" s="113"/>
      <c r="H117" s="113"/>
      <c r="I117" s="113"/>
      <c r="J117" s="113"/>
      <c r="K117" s="113"/>
      <c r="L117" s="111"/>
      <c r="M117" s="111"/>
      <c r="N117" s="111"/>
      <c r="O117" s="111"/>
      <c r="P117" s="111"/>
      <c r="Q117" s="112"/>
      <c r="R117" s="112"/>
      <c r="S117" s="111"/>
      <c r="T117" s="111"/>
      <c r="U117" s="114"/>
    </row>
    <row r="118" spans="1:21" ht="18.75" customHeight="1">
      <c r="B118" s="150" t="s">
        <v>507</v>
      </c>
      <c r="C118" s="150"/>
      <c r="D118" s="150"/>
      <c r="E118" s="112"/>
      <c r="F118" s="112"/>
      <c r="G118" s="113"/>
      <c r="H118" s="113"/>
      <c r="I118" s="113"/>
      <c r="J118" s="113"/>
      <c r="K118" s="113"/>
      <c r="L118" s="111"/>
      <c r="M118" s="111"/>
      <c r="N118" s="111"/>
      <c r="O118" s="111"/>
      <c r="P118" s="111"/>
      <c r="Q118" s="112" t="s">
        <v>508</v>
      </c>
      <c r="R118" s="112"/>
      <c r="S118" s="111"/>
      <c r="T118" s="111"/>
      <c r="U118" s="114"/>
    </row>
    <row r="199" spans="1:22" ht="15.75">
      <c r="A199" s="31"/>
      <c r="B199" s="31"/>
      <c r="C199" s="31"/>
      <c r="D199" s="31"/>
      <c r="E199" s="31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  <c r="R199" s="31"/>
      <c r="S199" s="31"/>
      <c r="T199" s="31"/>
    </row>
    <row r="201" spans="1:22" ht="62.25" customHeight="1">
      <c r="R201" s="118"/>
      <c r="S201" s="118"/>
      <c r="T201" s="118"/>
      <c r="U201" s="118"/>
      <c r="V201" s="118"/>
    </row>
    <row r="202" spans="1:22" ht="18.75">
      <c r="A202" s="7"/>
      <c r="B202" s="138"/>
      <c r="C202" s="138"/>
      <c r="D202" s="138"/>
      <c r="E202" s="138"/>
      <c r="F202" s="138"/>
      <c r="G202" s="138"/>
      <c r="H202" s="138"/>
      <c r="I202" s="138"/>
      <c r="J202" s="138"/>
      <c r="K202" s="138"/>
      <c r="L202" s="138"/>
      <c r="M202" s="138"/>
      <c r="N202" s="138"/>
      <c r="O202" s="138"/>
      <c r="P202" s="138"/>
      <c r="Q202" s="138"/>
      <c r="R202" s="138"/>
      <c r="S202" s="138"/>
      <c r="T202" s="138"/>
      <c r="U202" s="138"/>
    </row>
    <row r="203" spans="1:22" ht="15.75" customHeight="1">
      <c r="A203" s="127"/>
      <c r="B203" s="127"/>
      <c r="C203" s="127"/>
      <c r="D203" s="127"/>
      <c r="E203" s="127"/>
      <c r="F203" s="127"/>
      <c r="G203" s="127"/>
      <c r="H203" s="127"/>
      <c r="I203" s="127"/>
      <c r="J203" s="127"/>
      <c r="K203" s="127"/>
      <c r="L203" s="127"/>
      <c r="M203" s="127"/>
      <c r="N203" s="127"/>
      <c r="O203" s="127"/>
      <c r="P203" s="127"/>
      <c r="Q203" s="127"/>
      <c r="R203" s="127"/>
      <c r="S203" s="127"/>
      <c r="T203" s="31"/>
    </row>
    <row r="204" spans="1:22" ht="15.75" customHeight="1">
      <c r="A204" s="45"/>
      <c r="B204" s="45"/>
      <c r="C204" s="45"/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</row>
    <row r="205" spans="1:22" ht="15.75" customHeight="1">
      <c r="A205" s="45"/>
      <c r="B205" s="45"/>
      <c r="C205" s="45"/>
      <c r="D205" s="45"/>
      <c r="E205" s="45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</row>
    <row r="206" spans="1:22" ht="15.75" customHeight="1">
      <c r="A206" s="45"/>
      <c r="B206" s="45"/>
      <c r="C206" s="45"/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</row>
    <row r="207" spans="1:22" ht="15.75" customHeight="1">
      <c r="A207" s="45"/>
      <c r="B207" s="45"/>
      <c r="C207" s="45"/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</row>
    <row r="208" spans="1:22" ht="15.75" customHeight="1">
      <c r="A208" s="45"/>
      <c r="B208" s="45"/>
      <c r="C208" s="45"/>
      <c r="D208" s="45"/>
      <c r="E208" s="45"/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</row>
    <row r="209" spans="1:20" ht="15.75" customHeight="1">
      <c r="A209" s="45"/>
      <c r="B209" s="45"/>
      <c r="C209" s="45"/>
      <c r="D209" s="45"/>
      <c r="E209" s="45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</row>
    <row r="210" spans="1:20" ht="15.75" customHeight="1">
      <c r="A210" s="45"/>
      <c r="B210" s="45"/>
      <c r="C210" s="45"/>
      <c r="D210" s="45"/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</row>
    <row r="211" spans="1:20" ht="15.75" customHeight="1">
      <c r="A211" s="45"/>
      <c r="B211" s="45"/>
      <c r="C211" s="45"/>
      <c r="D211" s="45"/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</row>
    <row r="212" spans="1:20" ht="15.75" customHeight="1">
      <c r="A212" s="45"/>
      <c r="B212" s="45"/>
      <c r="C212" s="45"/>
      <c r="D212" s="45"/>
      <c r="E212" s="45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</row>
    <row r="213" spans="1:20" ht="15.75" customHeight="1">
      <c r="A213" s="45"/>
      <c r="B213" s="45"/>
      <c r="C213" s="45"/>
      <c r="D213" s="45"/>
      <c r="E213" s="45"/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</row>
    <row r="214" spans="1:20" ht="15.75" customHeight="1">
      <c r="A214" s="45"/>
      <c r="B214" s="45"/>
      <c r="C214" s="45"/>
      <c r="D214" s="45"/>
      <c r="E214" s="45"/>
      <c r="F214" s="45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</row>
    <row r="215" spans="1:20" ht="15.75" customHeight="1">
      <c r="A215" s="45"/>
      <c r="B215" s="45"/>
      <c r="C215" s="45"/>
      <c r="D215" s="45"/>
      <c r="E215" s="45"/>
      <c r="F215" s="45"/>
      <c r="G215" s="45"/>
      <c r="H215" s="45"/>
      <c r="I215" s="45"/>
      <c r="J215" s="45"/>
      <c r="K215" s="45"/>
      <c r="L215" s="45"/>
      <c r="M215" s="45"/>
      <c r="N215" s="45"/>
      <c r="O215" s="45"/>
      <c r="P215" s="45"/>
      <c r="Q215" s="45"/>
      <c r="R215" s="45"/>
      <c r="S215" s="45"/>
      <c r="T215" s="45"/>
    </row>
    <row r="216" spans="1:20" ht="15.75" customHeight="1">
      <c r="A216" s="45"/>
      <c r="B216" s="45"/>
      <c r="C216" s="45"/>
      <c r="D216" s="45"/>
      <c r="E216" s="45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</row>
    <row r="217" spans="1:20" ht="15.75" customHeight="1">
      <c r="A217" s="45"/>
      <c r="B217" s="45"/>
      <c r="C217" s="45"/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</row>
    <row r="218" spans="1:20" ht="15.75" customHeight="1">
      <c r="A218" s="45"/>
      <c r="B218" s="45"/>
      <c r="C218" s="45"/>
      <c r="D218" s="45"/>
      <c r="E218" s="45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</row>
    <row r="219" spans="1:20" ht="15.75" customHeight="1">
      <c r="A219" s="45"/>
      <c r="B219" s="45"/>
      <c r="C219" s="45"/>
      <c r="D219" s="45"/>
      <c r="E219" s="45"/>
      <c r="F219" s="45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</row>
    <row r="220" spans="1:20" ht="15.75" customHeight="1">
      <c r="A220" s="45"/>
      <c r="B220" s="45"/>
      <c r="C220" s="45"/>
      <c r="D220" s="45"/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</row>
    <row r="221" spans="1:20" ht="15.75" customHeight="1">
      <c r="A221" s="45"/>
      <c r="B221" s="45"/>
      <c r="C221" s="45"/>
      <c r="D221" s="45"/>
      <c r="E221" s="45"/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</row>
    <row r="222" spans="1:20" ht="15.75" customHeight="1">
      <c r="A222" s="45"/>
      <c r="B222" s="45"/>
      <c r="C222" s="45"/>
      <c r="D222" s="45"/>
      <c r="E222" s="45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</row>
    <row r="223" spans="1:20" ht="15.75" customHeight="1">
      <c r="A223" s="45"/>
      <c r="B223" s="45"/>
      <c r="C223" s="45"/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</row>
    <row r="224" spans="1:20" ht="15.75" customHeight="1">
      <c r="A224" s="45"/>
      <c r="B224" s="45"/>
      <c r="C224" s="45"/>
      <c r="D224" s="45"/>
      <c r="E224" s="45"/>
      <c r="F224" s="45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</row>
    <row r="225" spans="1:20" ht="15.75" customHeight="1">
      <c r="A225" s="45"/>
      <c r="B225" s="45"/>
      <c r="C225" s="45"/>
      <c r="D225" s="45"/>
      <c r="E225" s="45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</row>
    <row r="226" spans="1:20" ht="15.75" customHeight="1">
      <c r="A226" s="45"/>
      <c r="B226" s="45"/>
      <c r="C226" s="45"/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</row>
    <row r="227" spans="1:20" ht="15.75" customHeight="1">
      <c r="A227" s="45"/>
      <c r="B227" s="45"/>
      <c r="C227" s="45"/>
      <c r="D227" s="45"/>
      <c r="E227" s="45"/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</row>
    <row r="228" spans="1:20" ht="15.75" customHeight="1">
      <c r="A228" s="45"/>
      <c r="B228" s="45"/>
      <c r="C228" s="45"/>
      <c r="D228" s="45"/>
      <c r="E228" s="45"/>
      <c r="F228" s="45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</row>
    <row r="229" spans="1:20" ht="15.75" customHeight="1">
      <c r="A229" s="45"/>
      <c r="B229" s="45"/>
      <c r="C229" s="45"/>
      <c r="D229" s="45"/>
      <c r="E229" s="45"/>
      <c r="F229" s="45"/>
      <c r="G229" s="45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</row>
    <row r="230" spans="1:20" ht="15.75" customHeight="1">
      <c r="A230" s="45"/>
      <c r="B230" s="45"/>
      <c r="C230" s="45"/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</row>
    <row r="231" spans="1:20" ht="15.75" customHeight="1">
      <c r="A231" s="45"/>
      <c r="B231" s="45"/>
      <c r="C231" s="45"/>
      <c r="D231" s="45"/>
      <c r="E231" s="45"/>
      <c r="F231" s="45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</row>
    <row r="232" spans="1:20" ht="15.75" customHeight="1">
      <c r="A232" s="45"/>
      <c r="B232" s="45"/>
      <c r="C232" s="45"/>
      <c r="D232" s="45"/>
      <c r="E232" s="45"/>
      <c r="F232" s="45"/>
      <c r="G232" s="45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</row>
    <row r="233" spans="1:20" ht="15.75" customHeight="1">
      <c r="A233" s="45"/>
      <c r="B233" s="45"/>
      <c r="C233" s="45"/>
      <c r="D233" s="45"/>
      <c r="E233" s="45"/>
      <c r="F233" s="45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</row>
    <row r="234" spans="1:20" ht="15.75" customHeight="1">
      <c r="A234" s="45"/>
      <c r="B234" s="45"/>
      <c r="C234" s="45"/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</row>
    <row r="235" spans="1:20" ht="15.75" customHeight="1">
      <c r="A235" s="45"/>
      <c r="B235" s="45"/>
      <c r="C235" s="45"/>
      <c r="D235" s="45"/>
      <c r="E235" s="45"/>
      <c r="F235" s="45"/>
      <c r="G235" s="45"/>
      <c r="H235" s="45"/>
      <c r="I235" s="45"/>
      <c r="J235" s="45"/>
      <c r="K235" s="45"/>
      <c r="L235" s="45"/>
      <c r="M235" s="45"/>
      <c r="N235" s="45"/>
      <c r="O235" s="45"/>
      <c r="P235" s="45"/>
      <c r="Q235" s="45"/>
      <c r="R235" s="45"/>
      <c r="S235" s="45"/>
      <c r="T235" s="45"/>
    </row>
    <row r="236" spans="1:20" ht="15.75" customHeight="1">
      <c r="A236" s="45"/>
      <c r="B236" s="45"/>
      <c r="C236" s="45"/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</row>
    <row r="237" spans="1:20" ht="15.75" customHeight="1">
      <c r="A237" s="45"/>
      <c r="B237" s="45"/>
      <c r="C237" s="45"/>
      <c r="D237" s="45"/>
      <c r="E237" s="45"/>
      <c r="F237" s="45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</row>
    <row r="238" spans="1:20" ht="15.75" customHeight="1">
      <c r="A238" s="45"/>
      <c r="B238" s="45"/>
      <c r="C238" s="45"/>
      <c r="D238" s="45"/>
      <c r="E238" s="45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</row>
    <row r="239" spans="1:20" ht="15.75" customHeight="1">
      <c r="A239" s="45"/>
      <c r="B239" s="45"/>
      <c r="C239" s="45"/>
      <c r="D239" s="45"/>
      <c r="E239" s="45"/>
      <c r="F239" s="45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</row>
    <row r="240" spans="1:20" ht="15.75" customHeight="1">
      <c r="A240" s="45"/>
      <c r="B240" s="45"/>
      <c r="C240" s="45"/>
      <c r="D240" s="45"/>
      <c r="E240" s="45"/>
      <c r="F240" s="45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</row>
    <row r="241" spans="1:20" ht="15.75" customHeight="1">
      <c r="A241" s="45"/>
      <c r="B241" s="45"/>
      <c r="C241" s="45"/>
      <c r="D241" s="45"/>
      <c r="E241" s="45"/>
      <c r="F241" s="45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</row>
    <row r="242" spans="1:20" ht="15.75" customHeight="1">
      <c r="A242" s="45"/>
      <c r="B242" s="45"/>
      <c r="C242" s="45"/>
      <c r="D242" s="45"/>
      <c r="E242" s="45"/>
      <c r="F242" s="45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</row>
    <row r="243" spans="1:20" ht="15.75" customHeight="1">
      <c r="A243" s="45"/>
      <c r="B243" s="45"/>
      <c r="C243" s="45"/>
      <c r="D243" s="45"/>
      <c r="E243" s="45"/>
      <c r="F243" s="45"/>
      <c r="G243" s="45"/>
      <c r="H243" s="45"/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</row>
    <row r="244" spans="1:20" ht="15.75" customHeight="1">
      <c r="A244" s="45"/>
      <c r="B244" s="45"/>
      <c r="C244" s="45"/>
      <c r="D244" s="45"/>
      <c r="E244" s="45"/>
      <c r="F244" s="45"/>
      <c r="G244" s="45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</row>
    <row r="245" spans="1:20" ht="15.75" customHeight="1">
      <c r="A245" s="45"/>
      <c r="B245" s="45"/>
      <c r="C245" s="45"/>
      <c r="D245" s="45"/>
      <c r="E245" s="45"/>
      <c r="F245" s="45"/>
      <c r="G245" s="45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</row>
    <row r="246" spans="1:20" ht="15.75" customHeight="1">
      <c r="A246" s="45"/>
      <c r="B246" s="45"/>
      <c r="C246" s="45"/>
      <c r="D246" s="45"/>
      <c r="E246" s="45"/>
      <c r="F246" s="45"/>
      <c r="G246" s="45"/>
      <c r="H246" s="45"/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</row>
    <row r="247" spans="1:20" ht="15.75" customHeight="1">
      <c r="A247" s="45"/>
      <c r="B247" s="45"/>
      <c r="C247" s="45"/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</row>
    <row r="248" spans="1:20" ht="15.75" customHeight="1">
      <c r="A248" s="45"/>
      <c r="B248" s="45"/>
      <c r="C248" s="45"/>
      <c r="D248" s="45"/>
      <c r="E248" s="45"/>
      <c r="F248" s="45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</row>
    <row r="249" spans="1:20" ht="15.75" customHeight="1">
      <c r="A249" s="45"/>
      <c r="B249" s="45"/>
      <c r="C249" s="45"/>
      <c r="D249" s="45"/>
      <c r="E249" s="45"/>
      <c r="F249" s="45"/>
      <c r="G249" s="45"/>
      <c r="H249" s="45"/>
      <c r="I249" s="45"/>
      <c r="J249" s="45"/>
      <c r="K249" s="45"/>
      <c r="L249" s="45"/>
      <c r="M249" s="45"/>
      <c r="N249" s="45"/>
      <c r="O249" s="45"/>
      <c r="P249" s="45"/>
      <c r="Q249" s="45"/>
      <c r="R249" s="45"/>
      <c r="S249" s="45"/>
      <c r="T249" s="45"/>
    </row>
    <row r="250" spans="1:20" ht="15.75" customHeight="1">
      <c r="A250" s="45"/>
      <c r="B250" s="45"/>
      <c r="C250" s="45"/>
      <c r="D250" s="45"/>
      <c r="E250" s="45"/>
      <c r="F250" s="45"/>
      <c r="G250" s="45"/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</row>
    <row r="251" spans="1:20" ht="15.75" customHeight="1">
      <c r="A251" s="45"/>
      <c r="B251" s="45"/>
      <c r="C251" s="45"/>
      <c r="D251" s="45"/>
      <c r="E251" s="45"/>
      <c r="F251" s="45"/>
      <c r="G251" s="45"/>
      <c r="H251" s="45"/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5"/>
      <c r="T251" s="45"/>
    </row>
    <row r="252" spans="1:20" ht="15.75" customHeight="1">
      <c r="A252" s="45"/>
      <c r="B252" s="45"/>
      <c r="C252" s="45"/>
      <c r="D252" s="45"/>
      <c r="E252" s="45"/>
      <c r="F252" s="45"/>
      <c r="G252" s="45"/>
      <c r="H252" s="45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</row>
    <row r="253" spans="1:20" ht="15.75" customHeight="1">
      <c r="A253" s="45"/>
      <c r="B253" s="45"/>
      <c r="C253" s="45"/>
      <c r="D253" s="45"/>
      <c r="E253" s="45"/>
      <c r="F253" s="45"/>
      <c r="G253" s="45"/>
      <c r="H253" s="45"/>
      <c r="I253" s="45"/>
      <c r="J253" s="45"/>
      <c r="K253" s="45"/>
      <c r="L253" s="45"/>
      <c r="M253" s="45"/>
      <c r="N253" s="45"/>
      <c r="O253" s="45"/>
      <c r="P253" s="45"/>
      <c r="Q253" s="45"/>
      <c r="R253" s="45"/>
      <c r="S253" s="45"/>
      <c r="T253" s="45"/>
    </row>
    <row r="254" spans="1:20" ht="15.75" customHeight="1">
      <c r="A254" s="45"/>
      <c r="B254" s="45"/>
      <c r="C254" s="45"/>
      <c r="D254" s="45"/>
      <c r="E254" s="45"/>
      <c r="F254" s="45"/>
      <c r="G254" s="45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</row>
    <row r="255" spans="1:20" ht="15.75" customHeight="1">
      <c r="A255" s="45"/>
      <c r="B255" s="45"/>
      <c r="C255" s="45"/>
      <c r="D255" s="45"/>
      <c r="E255" s="45"/>
      <c r="F255" s="45"/>
      <c r="G255" s="45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</row>
    <row r="256" spans="1:20" ht="15.75" customHeight="1">
      <c r="A256" s="45"/>
      <c r="B256" s="45"/>
      <c r="C256" s="45"/>
      <c r="D256" s="45"/>
      <c r="E256" s="45"/>
      <c r="F256" s="45"/>
      <c r="G256" s="45"/>
      <c r="H256" s="45"/>
      <c r="I256" s="45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</row>
    <row r="257" spans="1:20" ht="15.75" customHeight="1">
      <c r="A257" s="45"/>
      <c r="B257" s="45"/>
      <c r="C257" s="45"/>
      <c r="D257" s="45"/>
      <c r="E257" s="45"/>
      <c r="F257" s="45"/>
      <c r="G257" s="45"/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</row>
    <row r="258" spans="1:20" ht="15.75" customHeight="1">
      <c r="A258" s="45"/>
      <c r="B258" s="45"/>
      <c r="C258" s="45"/>
      <c r="D258" s="45"/>
      <c r="E258" s="45"/>
      <c r="F258" s="45"/>
      <c r="G258" s="45"/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</row>
    <row r="259" spans="1:20" ht="15.75" customHeight="1">
      <c r="A259" s="45"/>
      <c r="B259" s="45"/>
      <c r="C259" s="45"/>
      <c r="D259" s="45"/>
      <c r="E259" s="45"/>
      <c r="F259" s="45"/>
      <c r="G259" s="45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</row>
    <row r="260" spans="1:20" ht="15.75" customHeight="1">
      <c r="A260" s="45"/>
      <c r="B260" s="45"/>
      <c r="C260" s="45"/>
      <c r="D260" s="45"/>
      <c r="E260" s="45"/>
      <c r="F260" s="45"/>
      <c r="G260" s="45"/>
      <c r="H260" s="45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</row>
    <row r="261" spans="1:20" ht="15.75" customHeight="1">
      <c r="A261" s="45"/>
      <c r="B261" s="45"/>
      <c r="C261" s="45"/>
      <c r="D261" s="45"/>
      <c r="E261" s="45"/>
      <c r="F261" s="45"/>
      <c r="G261" s="45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</row>
    <row r="262" spans="1:20" ht="15.75" customHeight="1">
      <c r="A262" s="45"/>
      <c r="B262" s="45"/>
      <c r="C262" s="45"/>
      <c r="D262" s="45"/>
      <c r="E262" s="45"/>
      <c r="F262" s="45"/>
      <c r="G262" s="45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</row>
    <row r="263" spans="1:20" ht="15.75" customHeight="1">
      <c r="A263" s="45"/>
      <c r="B263" s="45"/>
      <c r="C263" s="45"/>
      <c r="D263" s="45"/>
      <c r="E263" s="45"/>
      <c r="F263" s="45"/>
      <c r="G263" s="45"/>
      <c r="H263" s="45"/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</row>
    <row r="264" spans="1:20" ht="15.75" customHeight="1">
      <c r="A264" s="45"/>
      <c r="B264" s="45"/>
      <c r="C264" s="45"/>
      <c r="D264" s="45"/>
      <c r="E264" s="45"/>
      <c r="F264" s="45"/>
      <c r="G264" s="45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</row>
    <row r="265" spans="1:20" ht="15.75" customHeight="1">
      <c r="A265" s="45"/>
      <c r="B265" s="45"/>
      <c r="C265" s="45"/>
      <c r="D265" s="45"/>
      <c r="E265" s="45"/>
      <c r="F265" s="45"/>
      <c r="G265" s="45"/>
      <c r="H265" s="45"/>
      <c r="I265" s="45"/>
      <c r="J265" s="45"/>
      <c r="K265" s="45"/>
      <c r="L265" s="45"/>
      <c r="M265" s="45"/>
      <c r="N265" s="45"/>
      <c r="O265" s="45"/>
      <c r="P265" s="45"/>
      <c r="Q265" s="45"/>
      <c r="R265" s="45"/>
      <c r="S265" s="45"/>
      <c r="T265" s="45"/>
    </row>
    <row r="266" spans="1:20" ht="15.75" customHeight="1">
      <c r="A266" s="45"/>
      <c r="B266" s="45"/>
      <c r="C266" s="45"/>
      <c r="D266" s="45"/>
      <c r="E266" s="45"/>
      <c r="F266" s="45"/>
      <c r="G266" s="45"/>
      <c r="H266" s="45"/>
      <c r="I266" s="45"/>
      <c r="J266" s="45"/>
      <c r="K266" s="45"/>
      <c r="L266" s="45"/>
      <c r="M266" s="45"/>
      <c r="N266" s="45"/>
      <c r="O266" s="45"/>
      <c r="P266" s="45"/>
      <c r="Q266" s="45"/>
      <c r="R266" s="45"/>
      <c r="S266" s="45"/>
      <c r="T266" s="45"/>
    </row>
    <row r="267" spans="1:20" ht="15.75" customHeight="1">
      <c r="A267" s="45"/>
      <c r="B267" s="45"/>
      <c r="C267" s="45"/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</row>
    <row r="268" spans="1:20" ht="15.75" customHeight="1">
      <c r="A268" s="45"/>
      <c r="B268" s="45"/>
      <c r="C268" s="45"/>
      <c r="D268" s="45"/>
      <c r="E268" s="45"/>
      <c r="F268" s="45"/>
      <c r="G268" s="45"/>
      <c r="H268" s="45"/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5"/>
    </row>
    <row r="269" spans="1:20" ht="15.75" customHeight="1">
      <c r="A269" s="45"/>
      <c r="B269" s="45"/>
      <c r="C269" s="45"/>
      <c r="D269" s="45"/>
      <c r="E269" s="45"/>
      <c r="F269" s="45"/>
      <c r="G269" s="45"/>
      <c r="H269" s="45"/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</row>
    <row r="270" spans="1:20" ht="15.75" customHeight="1">
      <c r="A270" s="45"/>
      <c r="B270" s="45"/>
      <c r="C270" s="45"/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</row>
    <row r="271" spans="1:20" ht="15.75" customHeight="1">
      <c r="A271" s="45"/>
      <c r="B271" s="45"/>
      <c r="C271" s="45"/>
      <c r="D271" s="45"/>
      <c r="E271" s="45"/>
      <c r="F271" s="45"/>
      <c r="G271" s="45"/>
      <c r="H271" s="45"/>
      <c r="I271" s="45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</row>
    <row r="272" spans="1:20" ht="15.75" customHeight="1">
      <c r="A272" s="45"/>
      <c r="B272" s="45"/>
      <c r="C272" s="45"/>
      <c r="D272" s="45"/>
      <c r="E272" s="45"/>
      <c r="F272" s="45"/>
      <c r="G272" s="45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</row>
    <row r="273" spans="1:20" ht="15.75" customHeight="1">
      <c r="A273" s="45"/>
      <c r="B273" s="45"/>
      <c r="C273" s="45"/>
      <c r="D273" s="45"/>
      <c r="E273" s="45"/>
      <c r="F273" s="45"/>
      <c r="G273" s="45"/>
      <c r="H273" s="45"/>
      <c r="I273" s="45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</row>
    <row r="274" spans="1:20" ht="15.75" customHeight="1">
      <c r="A274" s="45"/>
      <c r="B274" s="45"/>
      <c r="C274" s="45"/>
      <c r="D274" s="45"/>
      <c r="E274" s="45"/>
      <c r="F274" s="45"/>
      <c r="G274" s="45"/>
      <c r="H274" s="45"/>
      <c r="I274" s="45"/>
      <c r="J274" s="45"/>
      <c r="K274" s="45"/>
      <c r="L274" s="45"/>
      <c r="M274" s="45"/>
      <c r="N274" s="45"/>
      <c r="O274" s="45"/>
      <c r="P274" s="45"/>
      <c r="Q274" s="45"/>
      <c r="R274" s="45"/>
      <c r="S274" s="45"/>
      <c r="T274" s="45"/>
    </row>
    <row r="275" spans="1:20" ht="15.75" customHeight="1">
      <c r="A275" s="45"/>
      <c r="B275" s="45"/>
      <c r="C275" s="45"/>
      <c r="D275" s="45"/>
      <c r="E275" s="45"/>
      <c r="F275" s="45"/>
      <c r="G275" s="45"/>
      <c r="H275" s="45"/>
      <c r="I275" s="45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</row>
    <row r="276" spans="1:20" ht="15.75" customHeight="1">
      <c r="A276" s="45"/>
      <c r="B276" s="45"/>
      <c r="C276" s="45"/>
      <c r="D276" s="45"/>
      <c r="E276" s="45"/>
      <c r="F276" s="45"/>
      <c r="G276" s="45"/>
      <c r="H276" s="45"/>
      <c r="I276" s="45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</row>
    <row r="277" spans="1:20" ht="15.75" customHeight="1">
      <c r="A277" s="45"/>
      <c r="B277" s="45"/>
      <c r="C277" s="45"/>
      <c r="D277" s="45"/>
      <c r="E277" s="45"/>
      <c r="F277" s="45"/>
      <c r="G277" s="45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</row>
    <row r="278" spans="1:20" ht="15.75" customHeight="1">
      <c r="A278" s="45"/>
      <c r="B278" s="45"/>
      <c r="C278" s="45"/>
      <c r="D278" s="45"/>
      <c r="E278" s="45"/>
      <c r="F278" s="45"/>
      <c r="G278" s="45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</row>
    <row r="279" spans="1:20" ht="15.75" customHeight="1">
      <c r="A279" s="45"/>
      <c r="B279" s="45"/>
      <c r="C279" s="45"/>
      <c r="D279" s="45"/>
      <c r="E279" s="45"/>
      <c r="F279" s="45"/>
      <c r="G279" s="45"/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</row>
    <row r="280" spans="1:20" ht="15.75" customHeight="1">
      <c r="A280" s="45"/>
      <c r="B280" s="45"/>
      <c r="C280" s="45"/>
      <c r="D280" s="45"/>
      <c r="E280" s="45"/>
      <c r="F280" s="45"/>
      <c r="G280" s="45"/>
      <c r="H280" s="45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</row>
    <row r="281" spans="1:20" ht="15.75" customHeight="1">
      <c r="A281" s="45"/>
      <c r="B281" s="45"/>
      <c r="C281" s="45"/>
      <c r="D281" s="45"/>
      <c r="E281" s="45"/>
      <c r="F281" s="45"/>
      <c r="G281" s="45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</row>
    <row r="282" spans="1:20" ht="15.75" customHeight="1">
      <c r="A282" s="45"/>
      <c r="B282" s="45"/>
      <c r="C282" s="45"/>
      <c r="D282" s="45"/>
      <c r="E282" s="45"/>
      <c r="F282" s="45"/>
      <c r="G282" s="45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</row>
    <row r="283" spans="1:20" ht="15.75" customHeight="1">
      <c r="A283" s="45"/>
      <c r="B283" s="45"/>
      <c r="C283" s="45"/>
      <c r="D283" s="45"/>
      <c r="E283" s="45"/>
      <c r="F283" s="45"/>
      <c r="G283" s="45"/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</row>
    <row r="284" spans="1:20" ht="15.75" customHeight="1">
      <c r="A284" s="45"/>
      <c r="B284" s="45"/>
      <c r="C284" s="45"/>
      <c r="D284" s="45"/>
      <c r="E284" s="45"/>
      <c r="F284" s="45"/>
      <c r="G284" s="45"/>
      <c r="H284" s="45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</row>
    <row r="285" spans="1:20" ht="15.75" customHeight="1">
      <c r="A285" s="45"/>
      <c r="B285" s="45"/>
      <c r="C285" s="45"/>
      <c r="D285" s="45"/>
      <c r="E285" s="45"/>
      <c r="F285" s="45"/>
      <c r="G285" s="45"/>
      <c r="H285" s="45"/>
      <c r="I285" s="45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</row>
    <row r="286" spans="1:20" ht="15.75" customHeight="1">
      <c r="A286" s="45"/>
      <c r="B286" s="45"/>
      <c r="C286" s="45"/>
      <c r="D286" s="45"/>
      <c r="E286" s="45"/>
      <c r="F286" s="45"/>
      <c r="G286" s="45"/>
      <c r="H286" s="45"/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</row>
    <row r="287" spans="1:20" ht="15.75" customHeight="1">
      <c r="A287" s="45"/>
      <c r="B287" s="45"/>
      <c r="C287" s="45"/>
      <c r="D287" s="45"/>
      <c r="E287" s="45"/>
      <c r="F287" s="45"/>
      <c r="G287" s="45"/>
      <c r="H287" s="45"/>
      <c r="I287" s="45"/>
      <c r="J287" s="45"/>
      <c r="K287" s="45"/>
      <c r="L287" s="45"/>
      <c r="M287" s="45"/>
      <c r="N287" s="45"/>
      <c r="O287" s="45"/>
      <c r="P287" s="45"/>
      <c r="Q287" s="45"/>
      <c r="R287" s="45"/>
      <c r="S287" s="45"/>
      <c r="T287" s="45"/>
    </row>
    <row r="288" spans="1:20" ht="15.75" customHeight="1">
      <c r="A288" s="45"/>
      <c r="B288" s="45"/>
      <c r="C288" s="45"/>
      <c r="D288" s="45"/>
      <c r="E288" s="45"/>
      <c r="F288" s="45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</row>
    <row r="289" spans="1:20" ht="15.75" customHeight="1">
      <c r="A289" s="45"/>
      <c r="B289" s="45"/>
      <c r="C289" s="45"/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</row>
    <row r="290" spans="1:20" ht="15.75" customHeight="1">
      <c r="A290" s="45"/>
      <c r="B290" s="45"/>
      <c r="C290" s="45"/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</row>
    <row r="291" spans="1:20" ht="15.75" customHeight="1">
      <c r="A291" s="45"/>
      <c r="B291" s="45"/>
      <c r="C291" s="45"/>
      <c r="D291" s="45"/>
      <c r="E291" s="45"/>
      <c r="F291" s="45"/>
      <c r="G291" s="45"/>
      <c r="H291" s="45"/>
      <c r="I291" s="45"/>
      <c r="J291" s="45"/>
      <c r="K291" s="45"/>
      <c r="L291" s="45"/>
      <c r="M291" s="45"/>
      <c r="N291" s="45"/>
      <c r="O291" s="45"/>
      <c r="P291" s="45"/>
      <c r="Q291" s="45"/>
      <c r="R291" s="45"/>
      <c r="S291" s="45"/>
      <c r="T291" s="45"/>
    </row>
    <row r="292" spans="1:20" ht="15.75" customHeight="1">
      <c r="A292" s="45"/>
      <c r="B292" s="45"/>
      <c r="C292" s="45"/>
      <c r="D292" s="45"/>
      <c r="E292" s="45"/>
      <c r="F292" s="45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</row>
    <row r="293" spans="1:20" ht="15.75" customHeight="1">
      <c r="A293" s="45"/>
      <c r="B293" s="45"/>
      <c r="C293" s="45"/>
      <c r="D293" s="45"/>
      <c r="E293" s="45"/>
      <c r="F293" s="45"/>
      <c r="G293" s="45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</row>
    <row r="294" spans="1:20" ht="15.75" customHeight="1">
      <c r="A294" s="45"/>
      <c r="B294" s="45"/>
      <c r="C294" s="45"/>
      <c r="D294" s="45"/>
      <c r="E294" s="45"/>
      <c r="F294" s="45"/>
      <c r="G294" s="45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</row>
    <row r="295" spans="1:20" ht="15.75" customHeight="1">
      <c r="A295" s="45"/>
      <c r="B295" s="45"/>
      <c r="C295" s="45"/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</row>
    <row r="296" spans="1:20" ht="15.75" customHeight="1">
      <c r="A296" s="45"/>
      <c r="B296" s="45"/>
      <c r="C296" s="45"/>
      <c r="D296" s="45"/>
      <c r="E296" s="45"/>
      <c r="F296" s="45"/>
      <c r="G296" s="45"/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</row>
    <row r="297" spans="1:20" ht="15.75" customHeight="1">
      <c r="A297" s="45"/>
      <c r="B297" s="45"/>
      <c r="C297" s="45"/>
      <c r="D297" s="45"/>
      <c r="E297" s="45"/>
      <c r="F297" s="45"/>
      <c r="G297" s="45"/>
      <c r="H297" s="45"/>
      <c r="I297" s="45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</row>
    <row r="298" spans="1:20" ht="15.75" customHeight="1">
      <c r="A298" s="45"/>
      <c r="B298" s="45"/>
      <c r="C298" s="45"/>
      <c r="D298" s="45"/>
      <c r="E298" s="45"/>
      <c r="F298" s="45"/>
      <c r="G298" s="45"/>
      <c r="H298" s="45"/>
      <c r="I298" s="45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</row>
    <row r="299" spans="1:20" ht="15.75" customHeight="1">
      <c r="A299" s="45"/>
      <c r="B299" s="45"/>
      <c r="C299" s="45"/>
      <c r="D299" s="45"/>
      <c r="E299" s="45"/>
      <c r="F299" s="45"/>
      <c r="G299" s="45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</row>
    <row r="300" spans="1:20" ht="15.75" customHeight="1">
      <c r="A300" s="45"/>
      <c r="B300" s="45"/>
      <c r="C300" s="45"/>
      <c r="D300" s="45"/>
      <c r="E300" s="45"/>
      <c r="F300" s="45"/>
      <c r="G300" s="45"/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</row>
    <row r="301" spans="1:20" ht="15.75" customHeight="1">
      <c r="A301" s="45"/>
      <c r="B301" s="45"/>
      <c r="C301" s="45"/>
      <c r="D301" s="45"/>
      <c r="E301" s="45"/>
      <c r="F301" s="45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</row>
    <row r="302" spans="1:20" ht="15.75" customHeight="1">
      <c r="A302" s="45"/>
      <c r="B302" s="45"/>
      <c r="C302" s="45"/>
      <c r="D302" s="45"/>
      <c r="E302" s="45"/>
      <c r="F302" s="45"/>
      <c r="G302" s="45"/>
      <c r="H302" s="45"/>
      <c r="I302" s="45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</row>
    <row r="303" spans="1:20" ht="15.75" customHeight="1">
      <c r="A303" s="45"/>
      <c r="B303" s="45"/>
      <c r="C303" s="45"/>
      <c r="D303" s="45"/>
      <c r="E303" s="45"/>
      <c r="F303" s="45"/>
      <c r="G303" s="45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</row>
    <row r="304" spans="1:20" ht="15.75" customHeight="1">
      <c r="A304" s="45"/>
      <c r="B304" s="45"/>
      <c r="C304" s="45"/>
      <c r="D304" s="45"/>
      <c r="E304" s="45"/>
      <c r="F304" s="45"/>
      <c r="G304" s="45"/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</row>
    <row r="305" spans="1:20" ht="15.75" customHeight="1">
      <c r="A305" s="45"/>
      <c r="B305" s="45"/>
      <c r="C305" s="45"/>
      <c r="D305" s="45"/>
      <c r="E305" s="45"/>
      <c r="F305" s="45"/>
      <c r="G305" s="45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</row>
    <row r="306" spans="1:20" ht="15.75" customHeight="1">
      <c r="A306" s="45"/>
      <c r="B306" s="45"/>
      <c r="C306" s="45"/>
      <c r="D306" s="45"/>
      <c r="E306" s="45"/>
      <c r="F306" s="45"/>
      <c r="G306" s="45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</row>
    <row r="307" spans="1:20" ht="15.75" customHeight="1">
      <c r="A307" s="45"/>
      <c r="B307" s="45"/>
      <c r="C307" s="45"/>
      <c r="D307" s="45"/>
      <c r="E307" s="45"/>
      <c r="F307" s="45"/>
      <c r="G307" s="45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</row>
    <row r="308" spans="1:20" ht="15.75" customHeight="1">
      <c r="A308" s="45"/>
      <c r="B308" s="45"/>
      <c r="C308" s="45"/>
      <c r="D308" s="45"/>
      <c r="E308" s="45"/>
      <c r="F308" s="45"/>
      <c r="G308" s="45"/>
      <c r="H308" s="45"/>
      <c r="I308" s="45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</row>
    <row r="309" spans="1:20" ht="15.75" customHeight="1">
      <c r="A309" s="45"/>
      <c r="B309" s="45"/>
      <c r="C309" s="45"/>
      <c r="D309" s="45"/>
      <c r="E309" s="45"/>
      <c r="F309" s="45"/>
      <c r="G309" s="45"/>
      <c r="H309" s="45"/>
      <c r="I309" s="45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</row>
    <row r="310" spans="1:20" ht="15.75" customHeight="1">
      <c r="A310" s="45"/>
      <c r="B310" s="45"/>
      <c r="C310" s="45"/>
      <c r="D310" s="45"/>
      <c r="E310" s="45"/>
      <c r="F310" s="45"/>
      <c r="G310" s="45"/>
      <c r="H310" s="45"/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</row>
    <row r="311" spans="1:20" ht="15.75" customHeight="1">
      <c r="A311" s="45"/>
      <c r="B311" s="45"/>
      <c r="C311" s="45"/>
      <c r="D311" s="45"/>
      <c r="E311" s="45"/>
      <c r="F311" s="45"/>
      <c r="G311" s="45"/>
      <c r="H311" s="45"/>
      <c r="I311" s="45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45"/>
    </row>
    <row r="312" spans="1:20" ht="15.75" customHeight="1">
      <c r="A312" s="45"/>
      <c r="B312" s="45"/>
      <c r="C312" s="45"/>
      <c r="D312" s="45"/>
      <c r="E312" s="45"/>
      <c r="F312" s="45"/>
      <c r="G312" s="45"/>
      <c r="H312" s="45"/>
      <c r="I312" s="45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</row>
    <row r="313" spans="1:20" ht="15.75" customHeight="1">
      <c r="A313" s="45"/>
      <c r="B313" s="45"/>
      <c r="C313" s="45"/>
      <c r="D313" s="45"/>
      <c r="E313" s="45"/>
      <c r="F313" s="45"/>
      <c r="G313" s="45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</row>
    <row r="314" spans="1:20" ht="15.75" customHeight="1">
      <c r="A314" s="45"/>
      <c r="B314" s="45"/>
      <c r="C314" s="45"/>
      <c r="D314" s="45"/>
      <c r="E314" s="45"/>
      <c r="F314" s="45"/>
      <c r="G314" s="45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</row>
    <row r="315" spans="1:20" ht="15.75" customHeight="1">
      <c r="A315" s="45"/>
      <c r="B315" s="45"/>
      <c r="C315" s="45"/>
      <c r="D315" s="45"/>
      <c r="E315" s="45"/>
      <c r="F315" s="45"/>
      <c r="G315" s="45"/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</row>
    <row r="316" spans="1:20" ht="15.75" customHeight="1">
      <c r="A316" s="45"/>
      <c r="B316" s="45"/>
      <c r="C316" s="45"/>
      <c r="D316" s="45"/>
      <c r="E316" s="45"/>
      <c r="F316" s="45"/>
      <c r="G316" s="45"/>
      <c r="H316" s="45"/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</row>
    <row r="317" spans="1:20" ht="15.75" customHeight="1">
      <c r="A317" s="45"/>
      <c r="B317" s="45"/>
      <c r="C317" s="45"/>
      <c r="D317" s="45"/>
      <c r="E317" s="45"/>
      <c r="F317" s="45"/>
      <c r="G317" s="45"/>
      <c r="H317" s="45"/>
      <c r="I317" s="45"/>
      <c r="J317" s="45"/>
      <c r="K317" s="45"/>
      <c r="L317" s="45"/>
      <c r="M317" s="45"/>
      <c r="N317" s="45"/>
      <c r="O317" s="45"/>
      <c r="P317" s="45"/>
      <c r="Q317" s="45"/>
      <c r="R317" s="45"/>
      <c r="S317" s="45"/>
      <c r="T317" s="45"/>
    </row>
    <row r="318" spans="1:20" ht="15.75" customHeight="1">
      <c r="A318" s="45"/>
      <c r="B318" s="45"/>
      <c r="C318" s="45"/>
      <c r="D318" s="45"/>
      <c r="E318" s="45"/>
      <c r="F318" s="45"/>
      <c r="G318" s="45"/>
      <c r="H318" s="45"/>
      <c r="I318" s="45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</row>
    <row r="319" spans="1:20" ht="15.75" customHeight="1">
      <c r="A319" s="45"/>
      <c r="B319" s="45"/>
      <c r="C319" s="45"/>
      <c r="D319" s="45"/>
      <c r="E319" s="45"/>
      <c r="F319" s="45"/>
      <c r="G319" s="45"/>
      <c r="H319" s="45"/>
      <c r="I319" s="45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</row>
    <row r="320" spans="1:20" ht="15.75" customHeight="1">
      <c r="A320" s="45"/>
      <c r="B320" s="45"/>
      <c r="C320" s="45"/>
      <c r="D320" s="45"/>
      <c r="E320" s="45"/>
      <c r="F320" s="45"/>
      <c r="G320" s="45"/>
      <c r="H320" s="45"/>
      <c r="I320" s="45"/>
      <c r="J320" s="45"/>
      <c r="K320" s="45"/>
      <c r="L320" s="45"/>
      <c r="M320" s="45"/>
      <c r="N320" s="45"/>
      <c r="O320" s="45"/>
      <c r="P320" s="45"/>
      <c r="Q320" s="45"/>
      <c r="R320" s="45"/>
      <c r="S320" s="45"/>
      <c r="T320" s="45"/>
    </row>
    <row r="321" spans="1:22" ht="15.75" customHeight="1">
      <c r="A321" s="45"/>
      <c r="B321" s="45"/>
      <c r="C321" s="45"/>
      <c r="D321" s="45"/>
      <c r="E321" s="45"/>
      <c r="F321" s="45"/>
      <c r="G321" s="45"/>
      <c r="H321" s="45"/>
      <c r="I321" s="45"/>
      <c r="J321" s="45"/>
      <c r="K321" s="45"/>
      <c r="L321" s="45"/>
      <c r="M321" s="45"/>
      <c r="N321" s="45"/>
      <c r="O321" s="45"/>
      <c r="P321" s="45"/>
      <c r="Q321" s="45"/>
      <c r="R321" s="45"/>
      <c r="S321" s="45"/>
      <c r="T321" s="45"/>
    </row>
    <row r="322" spans="1:22" ht="15.75" customHeight="1">
      <c r="A322" s="45"/>
      <c r="B322" s="45"/>
      <c r="C322" s="45"/>
      <c r="D322" s="45"/>
      <c r="E322" s="45"/>
      <c r="F322" s="45"/>
      <c r="G322" s="45"/>
      <c r="H322" s="45"/>
      <c r="I322" s="45"/>
      <c r="J322" s="45"/>
      <c r="K322" s="45"/>
      <c r="L322" s="45"/>
      <c r="M322" s="45"/>
      <c r="N322" s="45"/>
      <c r="O322" s="45"/>
      <c r="P322" s="45"/>
      <c r="Q322" s="45"/>
      <c r="R322" s="45"/>
      <c r="S322" s="45"/>
      <c r="T322" s="45"/>
    </row>
    <row r="323" spans="1:22" ht="15.75" customHeight="1">
      <c r="A323" s="45"/>
      <c r="B323" s="45"/>
      <c r="C323" s="45"/>
      <c r="D323" s="45"/>
      <c r="E323" s="45"/>
      <c r="F323" s="45"/>
      <c r="G323" s="45"/>
      <c r="H323" s="45"/>
      <c r="I323" s="45"/>
      <c r="J323" s="45"/>
      <c r="K323" s="45"/>
      <c r="L323" s="45"/>
      <c r="M323" s="45"/>
      <c r="N323" s="45"/>
      <c r="O323" s="45"/>
      <c r="P323" s="45"/>
      <c r="Q323" s="45"/>
      <c r="R323" s="45"/>
      <c r="S323" s="45"/>
      <c r="T323" s="45"/>
    </row>
    <row r="324" spans="1:22" ht="15.75" customHeight="1">
      <c r="A324" s="45"/>
      <c r="B324" s="45"/>
      <c r="C324" s="45"/>
      <c r="D324" s="45"/>
      <c r="E324" s="45"/>
      <c r="F324" s="45"/>
      <c r="G324" s="45"/>
      <c r="H324" s="45"/>
      <c r="I324" s="45"/>
      <c r="J324" s="45"/>
      <c r="K324" s="45"/>
      <c r="L324" s="45"/>
      <c r="M324" s="45"/>
      <c r="N324" s="45"/>
      <c r="O324" s="45"/>
      <c r="P324" s="45"/>
      <c r="Q324" s="45"/>
      <c r="R324" s="45"/>
      <c r="S324" s="45"/>
      <c r="T324" s="45"/>
    </row>
    <row r="325" spans="1:22" ht="15.75" customHeight="1">
      <c r="A325" s="45"/>
      <c r="B325" s="45"/>
      <c r="C325" s="45"/>
      <c r="D325" s="45"/>
      <c r="E325" s="45"/>
      <c r="F325" s="45"/>
      <c r="G325" s="45"/>
      <c r="H325" s="45"/>
      <c r="I325" s="45"/>
      <c r="J325" s="45"/>
      <c r="K325" s="45"/>
      <c r="L325" s="45"/>
      <c r="M325" s="45"/>
      <c r="N325" s="45"/>
      <c r="O325" s="45"/>
      <c r="P325" s="45"/>
      <c r="Q325" s="45"/>
      <c r="R325" s="45"/>
      <c r="S325" s="45"/>
      <c r="T325" s="45"/>
    </row>
    <row r="326" spans="1:22" ht="15.75">
      <c r="A326" s="31"/>
      <c r="B326" s="31"/>
      <c r="C326" s="31"/>
      <c r="D326" s="31"/>
      <c r="E326" s="31"/>
      <c r="F326" s="31"/>
      <c r="G326" s="31"/>
      <c r="H326" s="31"/>
      <c r="I326" s="31"/>
      <c r="J326" s="31"/>
      <c r="K326" s="31"/>
      <c r="L326" s="31"/>
      <c r="M326" s="31"/>
      <c r="N326" s="31"/>
      <c r="O326" s="31"/>
      <c r="P326" s="31"/>
      <c r="Q326" s="31"/>
      <c r="R326" s="31"/>
      <c r="S326" s="31"/>
      <c r="T326" s="31"/>
    </row>
    <row r="330" spans="1:22" ht="66.75" customHeight="1">
      <c r="R330" s="118"/>
      <c r="S330" s="118"/>
      <c r="T330" s="118"/>
      <c r="U330" s="118"/>
      <c r="V330" s="118"/>
    </row>
    <row r="331" spans="1:22" ht="18.75">
      <c r="A331" s="7"/>
      <c r="B331" s="138"/>
      <c r="C331" s="138"/>
      <c r="D331" s="138"/>
      <c r="E331" s="138"/>
      <c r="F331" s="138"/>
      <c r="G331" s="138"/>
      <c r="H331" s="138"/>
      <c r="I331" s="138"/>
      <c r="J331" s="138"/>
      <c r="K331" s="138"/>
      <c r="L331" s="138"/>
      <c r="M331" s="138"/>
      <c r="N331" s="138"/>
      <c r="O331" s="138"/>
      <c r="P331" s="138"/>
      <c r="Q331" s="138"/>
      <c r="R331" s="138"/>
      <c r="S331" s="138"/>
      <c r="T331" s="138"/>
      <c r="U331" s="138"/>
    </row>
    <row r="332" spans="1:22" ht="16.5" customHeight="1" thickBot="1">
      <c r="A332" s="151"/>
      <c r="B332" s="151"/>
      <c r="C332" s="151"/>
      <c r="D332" s="151"/>
      <c r="E332" s="151"/>
      <c r="F332" s="151"/>
      <c r="G332" s="151"/>
      <c r="H332" s="151"/>
      <c r="I332" s="151"/>
      <c r="J332" s="151"/>
      <c r="K332" s="151"/>
      <c r="L332" s="151"/>
      <c r="M332" s="151"/>
      <c r="N332" s="151"/>
      <c r="O332" s="151"/>
      <c r="P332" s="151"/>
      <c r="Q332" s="151"/>
      <c r="R332" s="151"/>
      <c r="S332" s="151"/>
      <c r="T332" s="31"/>
    </row>
    <row r="333" spans="1:22" ht="15.75" customHeight="1" thickBot="1">
      <c r="A333" s="161"/>
      <c r="B333" s="157"/>
      <c r="C333" s="130"/>
      <c r="D333" s="130"/>
      <c r="E333" s="130"/>
      <c r="F333" s="130"/>
      <c r="G333" s="163"/>
      <c r="H333" s="155"/>
      <c r="I333" s="155"/>
      <c r="J333" s="155"/>
      <c r="K333" s="156"/>
      <c r="L333" s="130"/>
      <c r="M333" s="130"/>
      <c r="N333" s="152"/>
      <c r="O333" s="154"/>
      <c r="P333" s="155"/>
      <c r="Q333" s="156"/>
      <c r="R333" s="130"/>
      <c r="S333" s="130"/>
      <c r="T333" s="157"/>
      <c r="U333" s="157"/>
      <c r="V333" s="159"/>
    </row>
    <row r="334" spans="1:22" ht="116.25" customHeight="1" thickBot="1">
      <c r="A334" s="162"/>
      <c r="B334" s="158"/>
      <c r="C334" s="131"/>
      <c r="D334" s="131"/>
      <c r="E334" s="131"/>
      <c r="F334" s="131"/>
      <c r="G334" s="32"/>
      <c r="H334" s="32"/>
      <c r="I334" s="32"/>
      <c r="J334" s="32"/>
      <c r="K334" s="32"/>
      <c r="L334" s="131"/>
      <c r="M334" s="131"/>
      <c r="N334" s="153"/>
      <c r="O334" s="32"/>
      <c r="P334" s="32"/>
      <c r="Q334" s="32"/>
      <c r="R334" s="131"/>
      <c r="S334" s="131"/>
      <c r="T334" s="158"/>
      <c r="U334" s="158"/>
      <c r="V334" s="160"/>
    </row>
    <row r="335" spans="1:22" ht="15.75" thickBot="1">
      <c r="A335" s="33"/>
      <c r="B335" s="34"/>
      <c r="C335" s="35"/>
      <c r="D335" s="35"/>
      <c r="E335" s="35"/>
      <c r="F335" s="35"/>
      <c r="G335" s="35"/>
      <c r="H335" s="35"/>
      <c r="I335" s="35"/>
      <c r="J335" s="35"/>
      <c r="K335" s="35"/>
      <c r="L335" s="35"/>
      <c r="M335" s="35"/>
      <c r="N335" s="35"/>
      <c r="O335" s="35"/>
      <c r="P335" s="35"/>
      <c r="Q335" s="35"/>
      <c r="R335" s="35"/>
      <c r="S335" s="36"/>
      <c r="T335" s="35"/>
      <c r="U335" s="36"/>
      <c r="V335" s="37"/>
    </row>
    <row r="336" spans="1:22">
      <c r="A336" s="38"/>
      <c r="B336" s="39"/>
      <c r="C336" s="40"/>
      <c r="D336" s="40"/>
      <c r="E336" s="40"/>
      <c r="F336" s="40"/>
      <c r="G336" s="40"/>
      <c r="H336" s="40"/>
      <c r="I336" s="40"/>
      <c r="J336" s="40"/>
      <c r="K336" s="40"/>
      <c r="L336" s="40"/>
      <c r="M336" s="40"/>
      <c r="N336" s="40"/>
      <c r="O336" s="40"/>
      <c r="P336" s="40"/>
      <c r="Q336" s="40"/>
      <c r="R336" s="40"/>
      <c r="S336" s="40"/>
      <c r="T336" s="41"/>
      <c r="U336" s="40"/>
      <c r="V336" s="42"/>
    </row>
    <row r="337" spans="1:22">
      <c r="A337" s="38"/>
      <c r="B337" s="43"/>
      <c r="C337" s="40"/>
      <c r="D337" s="40"/>
      <c r="E337" s="40"/>
      <c r="F337" s="40"/>
      <c r="G337" s="40"/>
      <c r="H337" s="40"/>
      <c r="I337" s="40"/>
      <c r="J337" s="40"/>
      <c r="K337" s="40"/>
      <c r="L337" s="40"/>
      <c r="M337" s="40"/>
      <c r="N337" s="40"/>
      <c r="O337" s="40"/>
      <c r="P337" s="40"/>
      <c r="Q337" s="40"/>
      <c r="R337" s="40"/>
      <c r="S337" s="40"/>
      <c r="T337" s="41"/>
      <c r="U337" s="40"/>
      <c r="V337" s="42"/>
    </row>
    <row r="338" spans="1:22">
      <c r="A338" s="44"/>
      <c r="B338" s="39"/>
      <c r="C338" s="13"/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41"/>
      <c r="U338" s="40"/>
      <c r="V338" s="42"/>
    </row>
    <row r="339" spans="1:22">
      <c r="A339" s="44"/>
      <c r="B339" s="39"/>
      <c r="C339" s="13"/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41"/>
      <c r="U339" s="40"/>
      <c r="V339" s="42"/>
    </row>
    <row r="340" spans="1:22">
      <c r="A340" s="44"/>
      <c r="B340" s="39"/>
      <c r="C340" s="13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41"/>
      <c r="U340" s="40"/>
      <c r="V340" s="42"/>
    </row>
    <row r="341" spans="1:22">
      <c r="A341" s="38"/>
      <c r="B341" s="43"/>
      <c r="C341" s="13"/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41"/>
      <c r="U341" s="40"/>
      <c r="V341" s="42"/>
    </row>
    <row r="342" spans="1:22">
      <c r="A342" s="38"/>
      <c r="B342" s="39"/>
      <c r="C342" s="13"/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41"/>
      <c r="U342" s="40"/>
      <c r="V342" s="42"/>
    </row>
    <row r="343" spans="1:22">
      <c r="A343" s="38"/>
      <c r="B343" s="43"/>
      <c r="C343" s="13"/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41"/>
      <c r="U343" s="40"/>
      <c r="V343" s="42"/>
    </row>
    <row r="344" spans="1:22">
      <c r="A344" s="38"/>
      <c r="B344" s="39"/>
      <c r="C344" s="13"/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41"/>
      <c r="U344" s="40"/>
      <c r="V344" s="42"/>
    </row>
    <row r="345" spans="1:22">
      <c r="A345" s="44"/>
      <c r="B345" s="43"/>
      <c r="C345" s="13"/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41"/>
      <c r="U345" s="40"/>
      <c r="V345" s="42"/>
    </row>
    <row r="346" spans="1:22">
      <c r="A346" s="44"/>
      <c r="B346" s="39"/>
      <c r="C346" s="13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41"/>
      <c r="U346" s="40"/>
      <c r="V346" s="42"/>
    </row>
    <row r="347" spans="1:22">
      <c r="A347" s="44"/>
      <c r="B347" s="43"/>
      <c r="C347" s="13"/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41"/>
      <c r="U347" s="40"/>
      <c r="V347" s="42"/>
    </row>
    <row r="348" spans="1:22">
      <c r="A348" s="38"/>
      <c r="B348" s="39"/>
      <c r="C348" s="13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41"/>
      <c r="U348" s="40"/>
      <c r="V348" s="42"/>
    </row>
    <row r="349" spans="1:22">
      <c r="A349" s="38"/>
      <c r="B349" s="43"/>
      <c r="C349" s="13"/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41"/>
      <c r="U349" s="40"/>
      <c r="V349" s="42"/>
    </row>
    <row r="350" spans="1:22">
      <c r="A350" s="38"/>
      <c r="B350" s="39"/>
      <c r="C350" s="13"/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41"/>
      <c r="U350" s="40"/>
      <c r="V350" s="42"/>
    </row>
    <row r="351" spans="1:22">
      <c r="A351" s="38"/>
      <c r="B351" s="39"/>
      <c r="C351" s="13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41"/>
      <c r="U351" s="40"/>
      <c r="V351" s="42"/>
    </row>
    <row r="352" spans="1:22">
      <c r="A352" s="44"/>
      <c r="B352" s="39"/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41"/>
      <c r="U352" s="40"/>
      <c r="V352" s="42"/>
    </row>
    <row r="353" spans="1:22">
      <c r="A353" s="44"/>
      <c r="B353" s="39"/>
      <c r="C353" s="13"/>
      <c r="D353" s="13"/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41"/>
      <c r="U353" s="40"/>
      <c r="V353" s="42"/>
    </row>
    <row r="354" spans="1:22">
      <c r="A354" s="44"/>
      <c r="B354" s="39"/>
      <c r="C354" s="13"/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41"/>
      <c r="U354" s="40"/>
      <c r="V354" s="42"/>
    </row>
    <row r="355" spans="1:22">
      <c r="A355" s="38"/>
      <c r="B355" s="39"/>
      <c r="C355" s="13"/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41"/>
      <c r="U355" s="40"/>
      <c r="V355" s="42"/>
    </row>
    <row r="356" spans="1:22">
      <c r="A356" s="38"/>
      <c r="B356" s="39"/>
      <c r="C356" s="13"/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41"/>
      <c r="U356" s="40"/>
      <c r="V356" s="42"/>
    </row>
    <row r="357" spans="1:22">
      <c r="A357" s="38"/>
      <c r="B357" s="39"/>
      <c r="C357" s="13"/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41"/>
      <c r="U357" s="40"/>
      <c r="V357" s="42"/>
    </row>
    <row r="358" spans="1:22">
      <c r="A358" s="38"/>
      <c r="B358" s="39"/>
      <c r="C358" s="13"/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41"/>
      <c r="U358" s="40"/>
      <c r="V358" s="42"/>
    </row>
    <row r="359" spans="1:22">
      <c r="A359" s="44"/>
      <c r="B359" s="39"/>
      <c r="C359" s="13"/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41"/>
      <c r="U359" s="40"/>
      <c r="V359" s="42"/>
    </row>
    <row r="360" spans="1:22">
      <c r="A360" s="44"/>
      <c r="B360" s="39"/>
      <c r="C360" s="13"/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41"/>
      <c r="U360" s="40"/>
      <c r="V360" s="42"/>
    </row>
    <row r="361" spans="1:22">
      <c r="A361" s="44"/>
      <c r="B361" s="39"/>
      <c r="C361" s="13"/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41"/>
      <c r="U361" s="40"/>
      <c r="V361" s="42"/>
    </row>
    <row r="362" spans="1:22">
      <c r="A362" s="38"/>
      <c r="B362" s="39"/>
      <c r="C362" s="13"/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41"/>
      <c r="U362" s="40"/>
      <c r="V362" s="42"/>
    </row>
    <row r="363" spans="1:22">
      <c r="A363" s="38"/>
      <c r="B363" s="39"/>
      <c r="C363" s="13"/>
      <c r="D363" s="13"/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41"/>
      <c r="U363" s="40"/>
      <c r="V363" s="42"/>
    </row>
    <row r="364" spans="1:22">
      <c r="A364" s="38"/>
      <c r="B364" s="39"/>
      <c r="C364" s="13"/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41"/>
      <c r="U364" s="40"/>
      <c r="V364" s="42"/>
    </row>
    <row r="365" spans="1:22">
      <c r="A365" s="38"/>
      <c r="B365" s="39"/>
      <c r="C365" s="13"/>
      <c r="D365" s="13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41"/>
      <c r="U365" s="40"/>
      <c r="V365" s="42"/>
    </row>
    <row r="366" spans="1:22">
      <c r="A366" s="44"/>
      <c r="B366" s="39"/>
      <c r="C366" s="13"/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41"/>
      <c r="U366" s="40"/>
      <c r="V366" s="42"/>
    </row>
    <row r="367" spans="1:22">
      <c r="A367" s="44"/>
      <c r="B367" s="39"/>
      <c r="C367" s="13"/>
      <c r="D367" s="13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41"/>
      <c r="U367" s="40"/>
      <c r="V367" s="42"/>
    </row>
    <row r="368" spans="1:22">
      <c r="A368" s="44"/>
      <c r="B368" s="39"/>
      <c r="C368" s="13"/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41"/>
      <c r="U368" s="40"/>
      <c r="V368" s="42"/>
    </row>
    <row r="369" spans="1:22">
      <c r="A369" s="38"/>
      <c r="B369" s="39"/>
      <c r="C369" s="13"/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41"/>
      <c r="U369" s="40"/>
      <c r="V369" s="42"/>
    </row>
    <row r="370" spans="1:22">
      <c r="A370" s="38"/>
      <c r="B370" s="39"/>
      <c r="C370" s="13"/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41"/>
      <c r="U370" s="40"/>
      <c r="V370" s="42"/>
    </row>
    <row r="371" spans="1:22">
      <c r="A371" s="38"/>
      <c r="B371" s="39"/>
      <c r="C371" s="13"/>
      <c r="D371" s="13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41"/>
      <c r="U371" s="40"/>
      <c r="V371" s="42"/>
    </row>
    <row r="372" spans="1:22">
      <c r="A372" s="38"/>
      <c r="B372" s="39"/>
      <c r="C372" s="13"/>
      <c r="D372" s="1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41"/>
      <c r="U372" s="40"/>
      <c r="V372" s="42"/>
    </row>
    <row r="373" spans="1:22">
      <c r="A373" s="44"/>
      <c r="B373" s="39"/>
      <c r="C373" s="13"/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41"/>
      <c r="U373" s="40"/>
      <c r="V373" s="42"/>
    </row>
    <row r="374" spans="1:22">
      <c r="A374" s="44"/>
      <c r="B374" s="39"/>
      <c r="C374" s="13"/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41"/>
      <c r="U374" s="40"/>
      <c r="V374" s="42"/>
    </row>
    <row r="375" spans="1:22">
      <c r="A375" s="44"/>
      <c r="B375" s="39"/>
      <c r="C375" s="13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41"/>
      <c r="U375" s="40"/>
      <c r="V375" s="42"/>
    </row>
    <row r="376" spans="1:22">
      <c r="A376" s="38"/>
      <c r="B376" s="39"/>
      <c r="C376" s="13"/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41"/>
      <c r="U376" s="40"/>
      <c r="V376" s="42"/>
    </row>
    <row r="377" spans="1:22">
      <c r="A377" s="38"/>
      <c r="B377" s="39"/>
      <c r="C377" s="13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41"/>
      <c r="U377" s="40"/>
      <c r="V377" s="42"/>
    </row>
    <row r="378" spans="1:22">
      <c r="A378" s="38"/>
      <c r="B378" s="39"/>
      <c r="C378" s="13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41"/>
      <c r="U378" s="40"/>
      <c r="V378" s="42"/>
    </row>
    <row r="379" spans="1:22">
      <c r="A379" s="38"/>
      <c r="B379" s="39"/>
      <c r="C379" s="13"/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41"/>
      <c r="U379" s="40"/>
      <c r="V379" s="42"/>
    </row>
    <row r="380" spans="1:22">
      <c r="A380" s="44"/>
      <c r="B380" s="39"/>
      <c r="C380" s="13"/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41"/>
      <c r="U380" s="40"/>
      <c r="V380" s="42"/>
    </row>
    <row r="381" spans="1:22">
      <c r="A381" s="44"/>
      <c r="B381" s="39"/>
      <c r="C381" s="13"/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41"/>
      <c r="U381" s="40"/>
      <c r="V381" s="42"/>
    </row>
    <row r="382" spans="1:22">
      <c r="A382" s="44"/>
      <c r="B382" s="39"/>
      <c r="C382" s="13"/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41"/>
      <c r="U382" s="40"/>
      <c r="V382" s="42"/>
    </row>
    <row r="386" spans="1:22" ht="71.25" customHeight="1">
      <c r="R386" s="118"/>
      <c r="S386" s="118"/>
      <c r="T386" s="118"/>
      <c r="U386" s="118"/>
      <c r="V386" s="118"/>
    </row>
    <row r="387" spans="1:22" ht="18.75">
      <c r="A387" s="7"/>
      <c r="B387" s="138"/>
      <c r="C387" s="138"/>
      <c r="D387" s="138"/>
      <c r="E387" s="138"/>
      <c r="F387" s="138"/>
      <c r="G387" s="138"/>
      <c r="H387" s="138"/>
      <c r="I387" s="138"/>
      <c r="J387" s="138"/>
      <c r="K387" s="138"/>
      <c r="L387" s="138"/>
      <c r="M387" s="138"/>
      <c r="N387" s="138"/>
      <c r="O387" s="138"/>
      <c r="P387" s="138"/>
      <c r="Q387" s="138"/>
      <c r="R387" s="138"/>
      <c r="S387" s="138"/>
      <c r="T387" s="138"/>
      <c r="U387" s="138"/>
    </row>
    <row r="388" spans="1:22" ht="31.5" customHeight="1">
      <c r="A388" s="127"/>
      <c r="B388" s="127"/>
      <c r="C388" s="127"/>
      <c r="D388" s="127"/>
      <c r="E388" s="127"/>
      <c r="F388" s="127"/>
      <c r="G388" s="127"/>
      <c r="H388" s="127"/>
      <c r="I388" s="127"/>
      <c r="J388" s="127"/>
      <c r="K388" s="127"/>
      <c r="L388" s="127"/>
      <c r="M388" s="127"/>
      <c r="N388" s="127"/>
      <c r="O388" s="127"/>
      <c r="P388" s="127"/>
      <c r="Q388" s="127"/>
      <c r="R388" s="127"/>
      <c r="S388" s="127"/>
      <c r="T388" s="127"/>
      <c r="U388" s="127"/>
      <c r="V388" s="127"/>
    </row>
    <row r="391" spans="1:22" ht="67.5" customHeight="1">
      <c r="R391" s="118"/>
      <c r="S391" s="118"/>
      <c r="T391" s="118"/>
      <c r="U391" s="118"/>
      <c r="V391" s="118"/>
    </row>
    <row r="392" spans="1:22" ht="18.75">
      <c r="A392" s="7"/>
      <c r="B392" s="138"/>
      <c r="C392" s="138"/>
      <c r="D392" s="138"/>
      <c r="E392" s="138"/>
      <c r="F392" s="138"/>
      <c r="G392" s="138"/>
      <c r="H392" s="138"/>
      <c r="I392" s="138"/>
      <c r="J392" s="138"/>
      <c r="K392" s="138"/>
      <c r="L392" s="138"/>
      <c r="M392" s="138"/>
      <c r="N392" s="138"/>
      <c r="O392" s="138"/>
      <c r="P392" s="138"/>
      <c r="Q392" s="138"/>
      <c r="R392" s="138"/>
      <c r="S392" s="138"/>
      <c r="T392" s="138"/>
      <c r="U392" s="138"/>
    </row>
    <row r="393" spans="1:22" ht="15.75" customHeight="1">
      <c r="A393" s="127"/>
      <c r="B393" s="127"/>
      <c r="C393" s="127"/>
      <c r="D393" s="127"/>
      <c r="E393" s="127"/>
      <c r="F393" s="127"/>
      <c r="G393" s="127"/>
      <c r="H393" s="127"/>
      <c r="I393" s="127"/>
      <c r="J393" s="127"/>
      <c r="K393" s="127"/>
      <c r="L393" s="127"/>
      <c r="M393" s="127"/>
      <c r="N393" s="127"/>
      <c r="O393" s="127"/>
      <c r="P393" s="127"/>
      <c r="Q393" s="127"/>
      <c r="R393" s="127"/>
      <c r="S393" s="127"/>
      <c r="T393" s="127"/>
      <c r="U393" s="127"/>
      <c r="V393" s="127"/>
    </row>
    <row r="396" spans="1:22" ht="67.5" customHeight="1">
      <c r="R396" s="118"/>
      <c r="S396" s="118"/>
      <c r="T396" s="118"/>
      <c r="U396" s="118"/>
      <c r="V396" s="118"/>
    </row>
    <row r="397" spans="1:22" ht="18.75">
      <c r="A397" s="7"/>
      <c r="B397" s="138"/>
      <c r="C397" s="138"/>
      <c r="D397" s="138"/>
      <c r="E397" s="138"/>
      <c r="F397" s="138"/>
      <c r="G397" s="138"/>
      <c r="H397" s="138"/>
      <c r="I397" s="138"/>
      <c r="J397" s="138"/>
      <c r="K397" s="138"/>
      <c r="L397" s="138"/>
      <c r="M397" s="138"/>
      <c r="N397" s="138"/>
      <c r="O397" s="138"/>
      <c r="P397" s="138"/>
      <c r="Q397" s="138"/>
      <c r="R397" s="138"/>
      <c r="S397" s="138"/>
      <c r="T397" s="138"/>
      <c r="U397" s="138"/>
    </row>
    <row r="398" spans="1:22" ht="15.75">
      <c r="A398" s="127"/>
      <c r="B398" s="127"/>
      <c r="C398" s="127"/>
      <c r="D398" s="127"/>
      <c r="E398" s="127"/>
      <c r="F398" s="127"/>
      <c r="G398" s="127"/>
      <c r="H398" s="127"/>
      <c r="I398" s="127"/>
      <c r="J398" s="127"/>
      <c r="K398" s="127"/>
      <c r="L398" s="127"/>
      <c r="M398" s="127"/>
      <c r="N398" s="127"/>
      <c r="O398" s="127"/>
      <c r="P398" s="127"/>
      <c r="Q398" s="127"/>
      <c r="R398" s="127"/>
      <c r="S398" s="127"/>
      <c r="T398" s="127"/>
      <c r="U398" s="127"/>
      <c r="V398" s="127"/>
    </row>
  </sheetData>
  <mergeCells count="51">
    <mergeCell ref="B392:U392"/>
    <mergeCell ref="A393:V393"/>
    <mergeCell ref="R396:V396"/>
    <mergeCell ref="B397:U397"/>
    <mergeCell ref="A398:V398"/>
    <mergeCell ref="R391:V391"/>
    <mergeCell ref="R386:V386"/>
    <mergeCell ref="B387:U387"/>
    <mergeCell ref="A388:V388"/>
    <mergeCell ref="T333:T334"/>
    <mergeCell ref="U333:U334"/>
    <mergeCell ref="V333:V334"/>
    <mergeCell ref="A333:A334"/>
    <mergeCell ref="B333:B334"/>
    <mergeCell ref="C333:C334"/>
    <mergeCell ref="D333:D334"/>
    <mergeCell ref="E333:E334"/>
    <mergeCell ref="F333:F334"/>
    <mergeCell ref="G333:K333"/>
    <mergeCell ref="L333:L334"/>
    <mergeCell ref="M333:M334"/>
    <mergeCell ref="A332:S332"/>
    <mergeCell ref="N333:N334"/>
    <mergeCell ref="O333:Q333"/>
    <mergeCell ref="R333:R334"/>
    <mergeCell ref="S333:S334"/>
    <mergeCell ref="F5:F6"/>
    <mergeCell ref="S5:S6"/>
    <mergeCell ref="R201:V201"/>
    <mergeCell ref="R330:V330"/>
    <mergeCell ref="B331:U331"/>
    <mergeCell ref="B202:U202"/>
    <mergeCell ref="A203:S203"/>
    <mergeCell ref="B116:U116"/>
    <mergeCell ref="B118:D118"/>
    <mergeCell ref="R1:U1"/>
    <mergeCell ref="B2:U2"/>
    <mergeCell ref="T5:T6"/>
    <mergeCell ref="U5:U6"/>
    <mergeCell ref="G5:K5"/>
    <mergeCell ref="L5:L6"/>
    <mergeCell ref="M5:M6"/>
    <mergeCell ref="N5:N6"/>
    <mergeCell ref="O5:Q5"/>
    <mergeCell ref="R5:R6"/>
    <mergeCell ref="A3:S3"/>
    <mergeCell ref="A5:A6"/>
    <mergeCell ref="B5:B6"/>
    <mergeCell ref="C5:C6"/>
    <mergeCell ref="D5:D6"/>
    <mergeCell ref="E5:E6"/>
  </mergeCells>
  <pageMargins left="0.7" right="0.7" top="0.75" bottom="0.75" header="0.3" footer="0.3"/>
  <pageSetup paperSize="9" scale="71" orientation="landscape" r:id="rId1"/>
  <rowBreaks count="1" manualBreakCount="1">
    <brk id="79" max="20" man="1"/>
  </rowBreaks>
  <colBreaks count="1" manualBreakCount="1">
    <brk id="22" max="210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W58"/>
  <sheetViews>
    <sheetView view="pageBreakPreview" zoomScaleSheetLayoutView="100" workbookViewId="0">
      <selection activeCell="AA5" sqref="AA5"/>
    </sheetView>
  </sheetViews>
  <sheetFormatPr defaultRowHeight="15"/>
  <cols>
    <col min="1" max="1" width="5.7109375" customWidth="1"/>
    <col min="2" max="2" width="20.28515625" customWidth="1"/>
    <col min="20" max="20" width="9" customWidth="1"/>
    <col min="21" max="21" width="9.140625" hidden="1" customWidth="1"/>
  </cols>
  <sheetData>
    <row r="1" spans="1:23" ht="63" customHeight="1">
      <c r="A1" s="15"/>
      <c r="B1" s="4"/>
      <c r="C1" s="16"/>
      <c r="D1" s="16"/>
      <c r="E1" s="17"/>
      <c r="F1" s="17"/>
      <c r="G1" s="5"/>
      <c r="H1" s="5"/>
      <c r="I1" s="5"/>
      <c r="J1" s="5"/>
      <c r="K1" s="5"/>
      <c r="L1" s="16"/>
      <c r="M1" s="16"/>
      <c r="N1" s="16"/>
      <c r="O1" s="16"/>
      <c r="P1" s="16"/>
      <c r="Q1" s="17"/>
      <c r="R1" s="118" t="s">
        <v>514</v>
      </c>
      <c r="S1" s="118"/>
      <c r="T1" s="118"/>
      <c r="U1" s="118"/>
      <c r="V1" s="118"/>
      <c r="W1" s="118"/>
    </row>
    <row r="2" spans="1:23" ht="18.75">
      <c r="A2" s="7"/>
      <c r="B2" s="138" t="s">
        <v>133</v>
      </c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</row>
    <row r="3" spans="1:23" ht="16.5" thickBot="1">
      <c r="A3" s="151" t="s">
        <v>136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1"/>
      <c r="Q3" s="151"/>
      <c r="R3" s="151"/>
      <c r="S3" s="151"/>
      <c r="T3" s="45"/>
      <c r="U3" s="23"/>
    </row>
    <row r="4" spans="1:23" ht="57" customHeight="1" thickBot="1">
      <c r="A4" s="161" t="s">
        <v>0</v>
      </c>
      <c r="B4" s="157" t="s">
        <v>1</v>
      </c>
      <c r="C4" s="130" t="s">
        <v>3</v>
      </c>
      <c r="D4" s="130" t="s">
        <v>137</v>
      </c>
      <c r="E4" s="130" t="s">
        <v>5</v>
      </c>
      <c r="F4" s="130" t="s">
        <v>6</v>
      </c>
      <c r="G4" s="163" t="s">
        <v>7</v>
      </c>
      <c r="H4" s="155"/>
      <c r="I4" s="155"/>
      <c r="J4" s="155"/>
      <c r="K4" s="156"/>
      <c r="L4" s="130" t="s">
        <v>8</v>
      </c>
      <c r="M4" s="130" t="s">
        <v>9</v>
      </c>
      <c r="N4" s="152" t="s">
        <v>10</v>
      </c>
      <c r="O4" s="154" t="s">
        <v>11</v>
      </c>
      <c r="P4" s="155"/>
      <c r="Q4" s="156"/>
      <c r="R4" s="130" t="s">
        <v>12</v>
      </c>
      <c r="S4" s="130" t="s">
        <v>13</v>
      </c>
      <c r="T4" s="157" t="s">
        <v>2</v>
      </c>
      <c r="U4" s="157"/>
      <c r="V4" s="164" t="s">
        <v>510</v>
      </c>
      <c r="W4" s="159" t="s">
        <v>98</v>
      </c>
    </row>
    <row r="5" spans="1:23" ht="116.25" thickBot="1">
      <c r="A5" s="162"/>
      <c r="B5" s="158"/>
      <c r="C5" s="131"/>
      <c r="D5" s="131"/>
      <c r="E5" s="131"/>
      <c r="F5" s="131"/>
      <c r="G5" s="32" t="s">
        <v>14</v>
      </c>
      <c r="H5" s="32" t="s">
        <v>15</v>
      </c>
      <c r="I5" s="32" t="s">
        <v>16</v>
      </c>
      <c r="J5" s="32" t="s">
        <v>17</v>
      </c>
      <c r="K5" s="32" t="s">
        <v>18</v>
      </c>
      <c r="L5" s="131"/>
      <c r="M5" s="131"/>
      <c r="N5" s="153"/>
      <c r="O5" s="32" t="s">
        <v>19</v>
      </c>
      <c r="P5" s="32" t="s">
        <v>20</v>
      </c>
      <c r="Q5" s="32" t="s">
        <v>21</v>
      </c>
      <c r="R5" s="131"/>
      <c r="S5" s="131"/>
      <c r="T5" s="158"/>
      <c r="U5" s="158"/>
      <c r="V5" s="165"/>
      <c r="W5" s="160"/>
    </row>
    <row r="6" spans="1:23" ht="15.75" thickBot="1">
      <c r="A6" s="33"/>
      <c r="B6" s="34"/>
      <c r="C6" s="46" t="s">
        <v>22</v>
      </c>
      <c r="D6" s="46" t="s">
        <v>22</v>
      </c>
      <c r="E6" s="46" t="s">
        <v>22</v>
      </c>
      <c r="F6" s="46" t="s">
        <v>22</v>
      </c>
      <c r="G6" s="46" t="s">
        <v>22</v>
      </c>
      <c r="H6" s="46" t="s">
        <v>22</v>
      </c>
      <c r="I6" s="46" t="s">
        <v>22</v>
      </c>
      <c r="J6" s="46" t="s">
        <v>22</v>
      </c>
      <c r="K6" s="46" t="s">
        <v>22</v>
      </c>
      <c r="L6" s="46" t="s">
        <v>22</v>
      </c>
      <c r="M6" s="46" t="s">
        <v>22</v>
      </c>
      <c r="N6" s="46" t="s">
        <v>22</v>
      </c>
      <c r="O6" s="46" t="s">
        <v>22</v>
      </c>
      <c r="P6" s="46" t="s">
        <v>22</v>
      </c>
      <c r="Q6" s="46" t="s">
        <v>22</v>
      </c>
      <c r="R6" s="46" t="s">
        <v>22</v>
      </c>
      <c r="S6" s="47" t="s">
        <v>22</v>
      </c>
      <c r="T6" s="46" t="s">
        <v>22</v>
      </c>
      <c r="U6" s="115" t="s">
        <v>22</v>
      </c>
      <c r="V6" s="115" t="s">
        <v>22</v>
      </c>
      <c r="W6" s="115" t="s">
        <v>22</v>
      </c>
    </row>
    <row r="7" spans="1:23">
      <c r="A7" s="38">
        <v>1</v>
      </c>
      <c r="B7" s="39" t="s">
        <v>138</v>
      </c>
      <c r="C7" s="40">
        <v>0.75050974851709185</v>
      </c>
      <c r="D7" s="40">
        <v>4.8666884946137405E-2</v>
      </c>
      <c r="E7" s="40">
        <v>1.1114951513269664</v>
      </c>
      <c r="F7" s="40">
        <v>0.15766647183891982</v>
      </c>
      <c r="G7" s="40">
        <v>0.24050910582038973</v>
      </c>
      <c r="H7" s="40">
        <v>0.3249674497363344</v>
      </c>
      <c r="I7" s="40">
        <v>0.17009737094261013</v>
      </c>
      <c r="J7" s="40">
        <v>2.1463801377464783E-2</v>
      </c>
      <c r="K7" s="40">
        <v>1.5597561114914593E-2</v>
      </c>
      <c r="L7" s="40">
        <v>6.2394009470322651E-3</v>
      </c>
      <c r="M7" s="40">
        <v>1.199884797506205E-2</v>
      </c>
      <c r="N7" s="40">
        <v>3.8831008438277033E-2</v>
      </c>
      <c r="O7" s="40">
        <v>0.15910311737337296</v>
      </c>
      <c r="P7" s="40">
        <v>0.21881137269797044</v>
      </c>
      <c r="Q7" s="40">
        <v>0.13962842288669111</v>
      </c>
      <c r="R7" s="40">
        <v>5.0066720948033536E-2</v>
      </c>
      <c r="S7" s="40">
        <v>0.24993011613427865</v>
      </c>
      <c r="T7" s="41">
        <f>ROUND(SUM(C7:S7),2)</f>
        <v>3.72</v>
      </c>
      <c r="U7" s="40"/>
      <c r="V7" s="103">
        <v>1.18</v>
      </c>
      <c r="W7" s="117">
        <v>4.9000000000000004</v>
      </c>
    </row>
    <row r="8" spans="1:23" ht="34.5" customHeight="1">
      <c r="A8" s="38">
        <v>2</v>
      </c>
      <c r="B8" s="43" t="s">
        <v>139</v>
      </c>
      <c r="C8" s="40">
        <v>0.75050974851709185</v>
      </c>
      <c r="D8" s="40">
        <v>4.8666884946137405E-2</v>
      </c>
      <c r="E8" s="40" t="s">
        <v>24</v>
      </c>
      <c r="F8" s="40" t="s">
        <v>24</v>
      </c>
      <c r="G8" s="40">
        <v>0.24050910582038973</v>
      </c>
      <c r="H8" s="40">
        <v>0.3249674497363344</v>
      </c>
      <c r="I8" s="40">
        <v>0.17009737094261013</v>
      </c>
      <c r="J8" s="40">
        <v>2.1463801377464783E-2</v>
      </c>
      <c r="K8" s="40">
        <v>1.5597561114914593E-2</v>
      </c>
      <c r="L8" s="40">
        <v>6.2394009470322651E-3</v>
      </c>
      <c r="M8" s="40">
        <v>1.199884797506205E-2</v>
      </c>
      <c r="N8" s="40">
        <v>3.8831008438277033E-2</v>
      </c>
      <c r="O8" s="40">
        <v>0.15910311737337296</v>
      </c>
      <c r="P8" s="40">
        <v>0.21881137269797044</v>
      </c>
      <c r="Q8" s="40">
        <v>0.13962842288669111</v>
      </c>
      <c r="R8" s="40">
        <v>5.0066720948033536E-2</v>
      </c>
      <c r="S8" s="40">
        <v>0.24993011613427865</v>
      </c>
      <c r="T8" s="41">
        <f t="shared" ref="T8:T53" si="0">ROUND(SUM(C8:S8),2)</f>
        <v>2.4500000000000002</v>
      </c>
      <c r="U8" s="40"/>
      <c r="V8" s="103">
        <v>0.78</v>
      </c>
      <c r="W8" s="117">
        <v>3.2300000000000004</v>
      </c>
    </row>
    <row r="9" spans="1:23">
      <c r="A9" s="44">
        <v>3</v>
      </c>
      <c r="B9" s="39" t="s">
        <v>140</v>
      </c>
      <c r="C9" s="13">
        <v>0.78500287332267549</v>
      </c>
      <c r="D9" s="13">
        <v>4.8426384985231663E-2</v>
      </c>
      <c r="E9" s="13">
        <v>1.1114951513269664</v>
      </c>
      <c r="F9" s="13">
        <v>0.23095558774448766</v>
      </c>
      <c r="G9" s="13">
        <v>0.24050910582038973</v>
      </c>
      <c r="H9" s="13">
        <v>0.3249674497363344</v>
      </c>
      <c r="I9" s="13">
        <v>0.17083326809749161</v>
      </c>
      <c r="J9" s="13">
        <v>2.1463801377464783E-2</v>
      </c>
      <c r="K9" s="13">
        <v>1.5680224572297383E-2</v>
      </c>
      <c r="L9" s="13">
        <v>6.2085673383988548E-3</v>
      </c>
      <c r="M9" s="13">
        <v>1.1939552573843951E-2</v>
      </c>
      <c r="N9" s="13">
        <v>3.8831008438277033E-2</v>
      </c>
      <c r="O9" s="13">
        <v>0.15910311737337296</v>
      </c>
      <c r="P9" s="13">
        <v>0.21881137269797044</v>
      </c>
      <c r="Q9" s="13">
        <v>0.13962842288669111</v>
      </c>
      <c r="R9" s="13">
        <v>4.1437117770792897E-2</v>
      </c>
      <c r="S9" s="13">
        <v>0.14868321855437813</v>
      </c>
      <c r="T9" s="41">
        <f t="shared" si="0"/>
        <v>3.71</v>
      </c>
      <c r="U9" s="40"/>
      <c r="V9" s="103">
        <v>1.19</v>
      </c>
      <c r="W9" s="117">
        <v>4.9000000000000004</v>
      </c>
    </row>
    <row r="10" spans="1:23" ht="33" customHeight="1">
      <c r="A10" s="44">
        <v>4</v>
      </c>
      <c r="B10" s="39" t="s">
        <v>141</v>
      </c>
      <c r="C10" s="13">
        <v>0.78500287332267549</v>
      </c>
      <c r="D10" s="13">
        <v>4.8426384985231663E-2</v>
      </c>
      <c r="E10" s="13" t="s">
        <v>24</v>
      </c>
      <c r="F10" s="13" t="s">
        <v>24</v>
      </c>
      <c r="G10" s="13">
        <v>0.24050910582038973</v>
      </c>
      <c r="H10" s="13">
        <v>0.3249674497363344</v>
      </c>
      <c r="I10" s="13">
        <v>0.17083326809749161</v>
      </c>
      <c r="J10" s="13">
        <v>2.1463801377464783E-2</v>
      </c>
      <c r="K10" s="13">
        <v>1.5680224572297383E-2</v>
      </c>
      <c r="L10" s="13">
        <v>6.2085673383988548E-3</v>
      </c>
      <c r="M10" s="13">
        <v>1.1939552573843951E-2</v>
      </c>
      <c r="N10" s="13">
        <v>3.8831008438277033E-2</v>
      </c>
      <c r="O10" s="13">
        <v>0.15910311737337296</v>
      </c>
      <c r="P10" s="13">
        <v>0.21881137269797044</v>
      </c>
      <c r="Q10" s="13">
        <v>0.13962842288669111</v>
      </c>
      <c r="R10" s="13">
        <v>4.1437117770792897E-2</v>
      </c>
      <c r="S10" s="13">
        <v>0.14868321855437813</v>
      </c>
      <c r="T10" s="41">
        <f t="shared" si="0"/>
        <v>2.37</v>
      </c>
      <c r="U10" s="40"/>
      <c r="V10" s="103">
        <v>0.76</v>
      </c>
      <c r="W10" s="117">
        <v>3.13</v>
      </c>
    </row>
    <row r="11" spans="1:23" ht="24.75" customHeight="1">
      <c r="A11" s="44">
        <v>5</v>
      </c>
      <c r="B11" s="39" t="s">
        <v>142</v>
      </c>
      <c r="C11" s="13">
        <v>0.68329789698882137</v>
      </c>
      <c r="D11" s="13">
        <v>5.4936931465685242E-2</v>
      </c>
      <c r="E11" s="13">
        <v>1.0755859827007965</v>
      </c>
      <c r="F11" s="13">
        <v>0.21893229476691781</v>
      </c>
      <c r="G11" s="13">
        <v>0.24143966282942284</v>
      </c>
      <c r="H11" s="13">
        <v>0.28272814756963294</v>
      </c>
      <c r="I11" s="13">
        <v>0.22985505091843422</v>
      </c>
      <c r="J11" s="13">
        <v>0.18768911224091436</v>
      </c>
      <c r="K11" s="13">
        <v>1.6551709052032248E-2</v>
      </c>
      <c r="L11" s="13">
        <v>7.0432603729088375E-3</v>
      </c>
      <c r="M11" s="13">
        <v>1.3544731486363148E-2</v>
      </c>
      <c r="N11" s="13">
        <v>3.9530281704489335E-2</v>
      </c>
      <c r="O11" s="13">
        <v>0.15971870538001323</v>
      </c>
      <c r="P11" s="13">
        <v>0.19037024822104437</v>
      </c>
      <c r="Q11" s="13">
        <v>0.14016866109153681</v>
      </c>
      <c r="R11" s="13">
        <v>2.3816246469870059E-2</v>
      </c>
      <c r="S11" s="13">
        <v>0.14613343764349734</v>
      </c>
      <c r="T11" s="41">
        <f t="shared" si="0"/>
        <v>3.71</v>
      </c>
      <c r="U11" s="40"/>
      <c r="V11" s="103">
        <v>1.19</v>
      </c>
      <c r="W11" s="117">
        <v>4.9000000000000004</v>
      </c>
    </row>
    <row r="12" spans="1:23" ht="27" customHeight="1">
      <c r="A12" s="38">
        <v>6</v>
      </c>
      <c r="B12" s="43" t="s">
        <v>143</v>
      </c>
      <c r="C12" s="13">
        <v>0.68329789698882137</v>
      </c>
      <c r="D12" s="13">
        <v>5.4936931465685242E-2</v>
      </c>
      <c r="E12" s="13" t="s">
        <v>24</v>
      </c>
      <c r="F12" s="13" t="s">
        <v>24</v>
      </c>
      <c r="G12" s="13">
        <v>0.24143966282942284</v>
      </c>
      <c r="H12" s="13">
        <v>0.28272814756963294</v>
      </c>
      <c r="I12" s="13">
        <v>0.22985505091843422</v>
      </c>
      <c r="J12" s="13">
        <v>0.18768911224091436</v>
      </c>
      <c r="K12" s="13">
        <v>1.6551709052032248E-2</v>
      </c>
      <c r="L12" s="13">
        <v>7.0432603729088375E-3</v>
      </c>
      <c r="M12" s="13">
        <v>1.3544731486363148E-2</v>
      </c>
      <c r="N12" s="13">
        <v>3.9530281704489335E-2</v>
      </c>
      <c r="O12" s="13">
        <v>0.15971870538001323</v>
      </c>
      <c r="P12" s="13">
        <v>0.19037024822104437</v>
      </c>
      <c r="Q12" s="13">
        <v>0.14016866109153681</v>
      </c>
      <c r="R12" s="13">
        <v>2.3816246469870059E-2</v>
      </c>
      <c r="S12" s="13">
        <v>0.14613343764349734</v>
      </c>
      <c r="T12" s="41">
        <f t="shared" si="0"/>
        <v>2.42</v>
      </c>
      <c r="U12" s="40"/>
      <c r="V12" s="103">
        <v>0.77</v>
      </c>
      <c r="W12" s="117">
        <v>3.19</v>
      </c>
    </row>
    <row r="13" spans="1:23">
      <c r="A13" s="38">
        <v>7</v>
      </c>
      <c r="B13" s="39" t="s">
        <v>144</v>
      </c>
      <c r="C13" s="13">
        <v>0.66527623888309917</v>
      </c>
      <c r="D13" s="13">
        <v>5.1757552225083554E-2</v>
      </c>
      <c r="E13" s="13">
        <v>0.95830303403816941</v>
      </c>
      <c r="F13" s="13">
        <v>0.16356992571193171</v>
      </c>
      <c r="G13" s="13">
        <v>0.22641929260310492</v>
      </c>
      <c r="H13" s="13">
        <v>0.44460866885280553</v>
      </c>
      <c r="I13" s="13">
        <v>0.21378745617173223</v>
      </c>
      <c r="J13" s="13">
        <v>7.1388112159777042E-2</v>
      </c>
      <c r="K13" s="13">
        <v>1.6811151144544813E-2</v>
      </c>
      <c r="L13" s="13">
        <v>6.6356439440632235E-3</v>
      </c>
      <c r="M13" s="13">
        <v>1.2760853738583123E-2</v>
      </c>
      <c r="N13" s="13">
        <v>5.1188476459569816E-2</v>
      </c>
      <c r="O13" s="13">
        <v>0.14978233428521545</v>
      </c>
      <c r="P13" s="13">
        <v>0.29936977757013278</v>
      </c>
      <c r="Q13" s="13">
        <v>0.13025082263981203</v>
      </c>
      <c r="R13" s="13">
        <v>2.4095590979006654E-2</v>
      </c>
      <c r="S13" s="13">
        <v>0.22245989276642192</v>
      </c>
      <c r="T13" s="41">
        <f t="shared" si="0"/>
        <v>3.71</v>
      </c>
      <c r="U13" s="40"/>
      <c r="V13" s="103">
        <v>1.19</v>
      </c>
      <c r="W13" s="117">
        <v>4.9000000000000004</v>
      </c>
    </row>
    <row r="14" spans="1:23" ht="26.25" customHeight="1">
      <c r="A14" s="38">
        <v>8</v>
      </c>
      <c r="B14" s="43" t="s">
        <v>145</v>
      </c>
      <c r="C14" s="13">
        <v>0.66527623888309917</v>
      </c>
      <c r="D14" s="13">
        <v>5.1757552225083554E-2</v>
      </c>
      <c r="E14" s="13" t="s">
        <v>24</v>
      </c>
      <c r="F14" s="13" t="s">
        <v>24</v>
      </c>
      <c r="G14" s="13">
        <v>0.22641929260310492</v>
      </c>
      <c r="H14" s="13">
        <v>0.44460866885280553</v>
      </c>
      <c r="I14" s="13">
        <v>0.21378745617173223</v>
      </c>
      <c r="J14" s="13">
        <v>7.1388112159777042E-2</v>
      </c>
      <c r="K14" s="13">
        <v>1.6811151144544813E-2</v>
      </c>
      <c r="L14" s="13">
        <v>6.6356439440632235E-3</v>
      </c>
      <c r="M14" s="13">
        <v>1.2760853738583123E-2</v>
      </c>
      <c r="N14" s="13">
        <v>5.1188476459569816E-2</v>
      </c>
      <c r="O14" s="13">
        <v>0.14978233428521545</v>
      </c>
      <c r="P14" s="13">
        <v>0.29936977757013278</v>
      </c>
      <c r="Q14" s="13">
        <v>0.13025082263981203</v>
      </c>
      <c r="R14" s="13">
        <v>2.4095590979006654E-2</v>
      </c>
      <c r="S14" s="13">
        <v>0.22245989276642192</v>
      </c>
      <c r="T14" s="41">
        <f t="shared" si="0"/>
        <v>2.59</v>
      </c>
      <c r="U14" s="40"/>
      <c r="V14" s="103">
        <v>0.82</v>
      </c>
      <c r="W14" s="117">
        <v>3.4099999999999997</v>
      </c>
    </row>
    <row r="15" spans="1:23">
      <c r="A15" s="38">
        <v>9</v>
      </c>
      <c r="B15" s="39" t="s">
        <v>146</v>
      </c>
      <c r="C15" s="13">
        <v>0.46712741474453695</v>
      </c>
      <c r="D15" s="13">
        <v>4.8129753319353132E-2</v>
      </c>
      <c r="E15" s="13">
        <v>0.98211699018549936</v>
      </c>
      <c r="F15" s="13">
        <v>0.2520581267283114</v>
      </c>
      <c r="G15" s="13">
        <v>0.22497025893503905</v>
      </c>
      <c r="H15" s="13">
        <v>0.44582546217030589</v>
      </c>
      <c r="I15" s="13">
        <v>0.18497007127547843</v>
      </c>
      <c r="J15" s="13">
        <v>0.23747579542009953</v>
      </c>
      <c r="K15" s="13">
        <v>0.15888611787904458</v>
      </c>
      <c r="L15" s="13">
        <v>6.1705372919093233E-3</v>
      </c>
      <c r="M15" s="13">
        <v>1.1866417869056392E-2</v>
      </c>
      <c r="N15" s="13">
        <v>5.4227523389238065E-2</v>
      </c>
      <c r="O15" s="13">
        <v>0.14882376029284272</v>
      </c>
      <c r="P15" s="13">
        <v>0.3001890849078615</v>
      </c>
      <c r="Q15" s="13">
        <v>0.1306072896673128</v>
      </c>
      <c r="R15" s="13">
        <v>2.9071908540261076E-2</v>
      </c>
      <c r="S15" s="13">
        <v>3.0547037802974478E-2</v>
      </c>
      <c r="T15" s="41">
        <f t="shared" si="0"/>
        <v>3.71</v>
      </c>
      <c r="U15" s="40"/>
      <c r="V15" s="103">
        <v>1.19</v>
      </c>
      <c r="W15" s="117">
        <v>4.9000000000000004</v>
      </c>
    </row>
    <row r="16" spans="1:23" ht="28.5" customHeight="1">
      <c r="A16" s="44">
        <v>10</v>
      </c>
      <c r="B16" s="43" t="s">
        <v>147</v>
      </c>
      <c r="C16" s="13">
        <v>0.46712741474453695</v>
      </c>
      <c r="D16" s="13">
        <v>4.8129753319353132E-2</v>
      </c>
      <c r="E16" s="13" t="s">
        <v>24</v>
      </c>
      <c r="F16" s="13" t="s">
        <v>24</v>
      </c>
      <c r="G16" s="13">
        <v>0.22497025893503905</v>
      </c>
      <c r="H16" s="13">
        <v>0.44582546217030589</v>
      </c>
      <c r="I16" s="13">
        <v>0.18497007127547843</v>
      </c>
      <c r="J16" s="13">
        <v>0.23747579542009953</v>
      </c>
      <c r="K16" s="13">
        <v>0.15888611787904458</v>
      </c>
      <c r="L16" s="13">
        <v>6.1705372919093233E-3</v>
      </c>
      <c r="M16" s="13">
        <v>1.1866417869056392E-2</v>
      </c>
      <c r="N16" s="13">
        <v>5.4227523389238065E-2</v>
      </c>
      <c r="O16" s="13">
        <v>0.14882376029284272</v>
      </c>
      <c r="P16" s="13">
        <v>0.3001890849078615</v>
      </c>
      <c r="Q16" s="13">
        <v>0.1306072896673128</v>
      </c>
      <c r="R16" s="13">
        <v>2.9071908540261076E-2</v>
      </c>
      <c r="S16" s="13">
        <v>3.0547037802974478E-2</v>
      </c>
      <c r="T16" s="41">
        <f t="shared" si="0"/>
        <v>2.48</v>
      </c>
      <c r="U16" s="40"/>
      <c r="V16" s="103">
        <v>0.79</v>
      </c>
      <c r="W16" s="117">
        <v>3.27</v>
      </c>
    </row>
    <row r="17" spans="1:23">
      <c r="A17" s="44">
        <v>11</v>
      </c>
      <c r="B17" s="39" t="s">
        <v>148</v>
      </c>
      <c r="C17" s="13">
        <v>0.79537385450585085</v>
      </c>
      <c r="D17" s="13">
        <v>4.6588348705802578E-2</v>
      </c>
      <c r="E17" s="13">
        <v>0.91890261962240294</v>
      </c>
      <c r="F17" s="13">
        <v>0.16018814341498044</v>
      </c>
      <c r="G17" s="13">
        <v>0.23997854412338751</v>
      </c>
      <c r="H17" s="13">
        <v>0.33145614171916926</v>
      </c>
      <c r="I17" s="13">
        <v>0.34301074684856642</v>
      </c>
      <c r="J17" s="13">
        <v>0.11794359819187546</v>
      </c>
      <c r="K17" s="13">
        <v>1.596009328996029E-2</v>
      </c>
      <c r="L17" s="13">
        <v>5.9729195192453977E-3</v>
      </c>
      <c r="M17" s="13">
        <v>1.1486383690856534E-2</v>
      </c>
      <c r="N17" s="13">
        <v>5.8390875746794017E-2</v>
      </c>
      <c r="O17" s="13">
        <v>0.15875213681625841</v>
      </c>
      <c r="P17" s="13">
        <v>0.2231804244320145</v>
      </c>
      <c r="Q17" s="13">
        <v>0.13932040339302657</v>
      </c>
      <c r="R17" s="13">
        <v>4.5734265225616293E-2</v>
      </c>
      <c r="S17" s="13">
        <v>0.10114187670098213</v>
      </c>
      <c r="T17" s="41">
        <f t="shared" si="0"/>
        <v>3.71</v>
      </c>
      <c r="U17" s="40"/>
      <c r="V17" s="103">
        <v>1.19</v>
      </c>
      <c r="W17" s="117">
        <v>4.9000000000000004</v>
      </c>
    </row>
    <row r="18" spans="1:23" ht="29.25" customHeight="1">
      <c r="A18" s="44">
        <v>12</v>
      </c>
      <c r="B18" s="43" t="s">
        <v>149</v>
      </c>
      <c r="C18" s="13">
        <v>0.79537385450585085</v>
      </c>
      <c r="D18" s="13">
        <v>4.6588348705802578E-2</v>
      </c>
      <c r="E18" s="13" t="s">
        <v>24</v>
      </c>
      <c r="F18" s="13" t="s">
        <v>24</v>
      </c>
      <c r="G18" s="13">
        <v>0.23997854412338751</v>
      </c>
      <c r="H18" s="13">
        <v>0.33145614171916926</v>
      </c>
      <c r="I18" s="13">
        <v>0.34301074684856642</v>
      </c>
      <c r="J18" s="13">
        <v>0.11794359819187546</v>
      </c>
      <c r="K18" s="13">
        <v>1.596009328996029E-2</v>
      </c>
      <c r="L18" s="13">
        <v>5.9729195192453977E-3</v>
      </c>
      <c r="M18" s="13">
        <v>1.1486383690856534E-2</v>
      </c>
      <c r="N18" s="13">
        <v>5.8390875746794017E-2</v>
      </c>
      <c r="O18" s="13">
        <v>0.15875213681625841</v>
      </c>
      <c r="P18" s="13">
        <v>0.2231804244320145</v>
      </c>
      <c r="Q18" s="13">
        <v>0.13932040339302657</v>
      </c>
      <c r="R18" s="13">
        <v>4.5734265225616293E-2</v>
      </c>
      <c r="S18" s="13">
        <v>0.10114187670098213</v>
      </c>
      <c r="T18" s="41">
        <f t="shared" si="0"/>
        <v>2.63</v>
      </c>
      <c r="U18" s="40"/>
      <c r="V18" s="103">
        <v>0.85</v>
      </c>
      <c r="W18" s="117">
        <v>3.48</v>
      </c>
    </row>
    <row r="19" spans="1:23">
      <c r="A19" s="38">
        <v>13</v>
      </c>
      <c r="B19" s="39" t="s">
        <v>150</v>
      </c>
      <c r="C19" s="13">
        <v>0.90088203402919664</v>
      </c>
      <c r="D19" s="13">
        <v>4.3747153834015833E-2</v>
      </c>
      <c r="E19" s="13">
        <v>0.8834618703870889</v>
      </c>
      <c r="F19" s="13">
        <v>0.13716884394990397</v>
      </c>
      <c r="G19" s="13">
        <v>0.22275327544604748</v>
      </c>
      <c r="H19" s="13">
        <v>0.31124225742759243</v>
      </c>
      <c r="I19" s="13">
        <v>0.10703573747211285</v>
      </c>
      <c r="J19" s="13">
        <v>0.19751827144886211</v>
      </c>
      <c r="K19" s="13">
        <v>0.1498676548443913</v>
      </c>
      <c r="L19" s="13">
        <v>5.6086604549278564E-3</v>
      </c>
      <c r="M19" s="13">
        <v>1.0785885490245879E-2</v>
      </c>
      <c r="N19" s="13">
        <v>3.6553268428103025E-2</v>
      </c>
      <c r="O19" s="13">
        <v>0.14735716723782849</v>
      </c>
      <c r="P19" s="13">
        <v>0.20956974504555123</v>
      </c>
      <c r="Q19" s="13">
        <v>0.13082393535645445</v>
      </c>
      <c r="R19" s="13">
        <v>7.450499876003705E-2</v>
      </c>
      <c r="S19" s="13">
        <v>0.14009481631983575</v>
      </c>
      <c r="T19" s="41">
        <f t="shared" si="0"/>
        <v>3.71</v>
      </c>
      <c r="U19" s="40"/>
      <c r="V19" s="103">
        <v>1.19</v>
      </c>
      <c r="W19" s="117">
        <v>4.9000000000000004</v>
      </c>
    </row>
    <row r="20" spans="1:23" ht="28.5" customHeight="1">
      <c r="A20" s="38">
        <v>14</v>
      </c>
      <c r="B20" s="43" t="s">
        <v>151</v>
      </c>
      <c r="C20" s="13">
        <v>0.90088203402919664</v>
      </c>
      <c r="D20" s="13">
        <v>4.3747153834015833E-2</v>
      </c>
      <c r="E20" s="13" t="s">
        <v>24</v>
      </c>
      <c r="F20" s="13" t="s">
        <v>24</v>
      </c>
      <c r="G20" s="13">
        <v>0.22275327544604748</v>
      </c>
      <c r="H20" s="13">
        <v>0.31124225742759243</v>
      </c>
      <c r="I20" s="13">
        <v>0.10703573747211285</v>
      </c>
      <c r="J20" s="13">
        <v>0.19751827144886211</v>
      </c>
      <c r="K20" s="13">
        <v>0.1498676548443913</v>
      </c>
      <c r="L20" s="13">
        <v>5.6086604549278564E-3</v>
      </c>
      <c r="M20" s="13">
        <v>1.0785885490245879E-2</v>
      </c>
      <c r="N20" s="13">
        <v>3.6553268428103025E-2</v>
      </c>
      <c r="O20" s="13">
        <v>0.14735716723782849</v>
      </c>
      <c r="P20" s="13">
        <v>0.20956974504555123</v>
      </c>
      <c r="Q20" s="13">
        <v>0.13082393535645445</v>
      </c>
      <c r="R20" s="13">
        <v>7.450499876003705E-2</v>
      </c>
      <c r="S20" s="13">
        <v>0.14009481631983575</v>
      </c>
      <c r="T20" s="41">
        <f t="shared" si="0"/>
        <v>2.69</v>
      </c>
      <c r="U20" s="40"/>
      <c r="V20" s="103">
        <v>0.86</v>
      </c>
      <c r="W20" s="117">
        <v>3.55</v>
      </c>
    </row>
    <row r="21" spans="1:23" ht="24.75" customHeight="1">
      <c r="A21" s="38">
        <v>15</v>
      </c>
      <c r="B21" s="39" t="s">
        <v>152</v>
      </c>
      <c r="C21" s="13">
        <v>1.6050882649245772</v>
      </c>
      <c r="D21" s="13">
        <v>4.5790032832160668E-2</v>
      </c>
      <c r="E21" s="13" t="s">
        <v>24</v>
      </c>
      <c r="F21" s="13" t="s">
        <v>24</v>
      </c>
      <c r="G21" s="13">
        <v>0.51154368605809508</v>
      </c>
      <c r="H21" s="13">
        <v>0.41542415705594071</v>
      </c>
      <c r="I21" s="13">
        <v>0.13170341758609211</v>
      </c>
      <c r="J21" s="13">
        <v>1.889377924370993E-2</v>
      </c>
      <c r="K21" s="13">
        <v>4.6473980886000382E-2</v>
      </c>
      <c r="L21" s="13">
        <v>5.8705703998483995E-3</v>
      </c>
      <c r="M21" s="13">
        <v>1.1289558461246921E-2</v>
      </c>
      <c r="N21" s="13">
        <v>8.2587444355538248E-2</v>
      </c>
      <c r="O21" s="13">
        <v>0.33839964123973337</v>
      </c>
      <c r="P21" s="13">
        <v>0.27971887686308244</v>
      </c>
      <c r="Q21" s="13" t="s">
        <v>24</v>
      </c>
      <c r="R21" s="13">
        <v>7.5722958439119456E-2</v>
      </c>
      <c r="S21" s="13">
        <v>0.14634261891226075</v>
      </c>
      <c r="T21" s="41">
        <f t="shared" si="0"/>
        <v>3.71</v>
      </c>
      <c r="U21" s="40"/>
      <c r="V21" s="103">
        <v>1.19</v>
      </c>
      <c r="W21" s="117">
        <v>4.9000000000000004</v>
      </c>
    </row>
    <row r="22" spans="1:23" ht="24.75" customHeight="1">
      <c r="A22" s="38">
        <v>16</v>
      </c>
      <c r="B22" s="39" t="s">
        <v>153</v>
      </c>
      <c r="C22" s="13">
        <v>1.359278191110501</v>
      </c>
      <c r="D22" s="13">
        <v>4.9916296764762697E-2</v>
      </c>
      <c r="E22" s="13" t="s">
        <v>24</v>
      </c>
      <c r="F22" s="13" t="s">
        <v>24</v>
      </c>
      <c r="G22" s="13">
        <v>0.54666181274373582</v>
      </c>
      <c r="H22" s="13">
        <v>0.44394355544434971</v>
      </c>
      <c r="I22" s="13">
        <v>0.14182215552840641</v>
      </c>
      <c r="J22" s="13">
        <v>2.2292564611888891E-2</v>
      </c>
      <c r="K22" s="13">
        <v>4.9289081744584476E-2</v>
      </c>
      <c r="L22" s="13">
        <v>1.6162558583579237E-2</v>
      </c>
      <c r="M22" s="13">
        <v>3.1081843429960076E-2</v>
      </c>
      <c r="N22" s="13">
        <v>7.9851732274675805E-2</v>
      </c>
      <c r="O22" s="13">
        <v>0.36163120834792889</v>
      </c>
      <c r="P22" s="13">
        <v>0.29892193463071809</v>
      </c>
      <c r="Q22" s="13" t="s">
        <v>24</v>
      </c>
      <c r="R22" s="13">
        <v>6.9235001196133489E-2</v>
      </c>
      <c r="S22" s="13">
        <v>0.24534224382341024</v>
      </c>
      <c r="T22" s="41">
        <f t="shared" si="0"/>
        <v>3.72</v>
      </c>
      <c r="U22" s="40"/>
      <c r="V22" s="103">
        <v>1.18</v>
      </c>
      <c r="W22" s="117">
        <v>4.9000000000000004</v>
      </c>
    </row>
    <row r="23" spans="1:23" ht="25.5" customHeight="1">
      <c r="A23" s="44">
        <v>17</v>
      </c>
      <c r="B23" s="39" t="s">
        <v>154</v>
      </c>
      <c r="C23" s="13">
        <v>0.93000669185771923</v>
      </c>
      <c r="D23" s="13">
        <v>0.10490078879587199</v>
      </c>
      <c r="E23" s="13" t="s">
        <v>24</v>
      </c>
      <c r="F23" s="13" t="s">
        <v>24</v>
      </c>
      <c r="G23" s="13">
        <v>0.52324238541365464</v>
      </c>
      <c r="H23" s="13">
        <v>0.42713780931607742</v>
      </c>
      <c r="I23" s="13">
        <v>0.12781710311407424</v>
      </c>
      <c r="J23" s="13">
        <v>0.29777891545795998</v>
      </c>
      <c r="K23" s="13">
        <v>0.27129295769058964</v>
      </c>
      <c r="L23" s="13">
        <v>1.3448941342388986E-2</v>
      </c>
      <c r="M23" s="13">
        <v>2.5863348735363431E-2</v>
      </c>
      <c r="N23" s="13">
        <v>7.1886687881332248E-2</v>
      </c>
      <c r="O23" s="13">
        <v>0.3461386394383022</v>
      </c>
      <c r="P23" s="13">
        <v>0.28760606781844356</v>
      </c>
      <c r="Q23" s="13" t="s">
        <v>24</v>
      </c>
      <c r="R23" s="13">
        <v>5.6768679834073743E-2</v>
      </c>
      <c r="S23" s="13">
        <v>0.20867895117742025</v>
      </c>
      <c r="T23" s="41">
        <f t="shared" si="0"/>
        <v>3.69</v>
      </c>
      <c r="U23" s="40"/>
      <c r="V23" s="103">
        <v>1.1800000000000002</v>
      </c>
      <c r="W23" s="117">
        <v>4.87</v>
      </c>
    </row>
    <row r="24" spans="1:23" ht="19.5" customHeight="1">
      <c r="A24" s="44">
        <v>18</v>
      </c>
      <c r="B24" s="39" t="s">
        <v>155</v>
      </c>
      <c r="C24" s="13">
        <v>1.3401846101451573</v>
      </c>
      <c r="D24" s="13">
        <v>0.14695471946638988</v>
      </c>
      <c r="E24" s="13" t="s">
        <v>24</v>
      </c>
      <c r="F24" s="13" t="s">
        <v>24</v>
      </c>
      <c r="G24" s="13">
        <v>0.39969777621177932</v>
      </c>
      <c r="H24" s="13">
        <v>0.32459419651805677</v>
      </c>
      <c r="I24" s="13">
        <v>0.11288297240898616</v>
      </c>
      <c r="J24" s="13">
        <v>0.22030545827509815</v>
      </c>
      <c r="K24" s="13">
        <v>0.29832067622532976</v>
      </c>
      <c r="L24" s="13">
        <v>1.1965923152584318E-2</v>
      </c>
      <c r="M24" s="13">
        <v>2.3011390678046768E-2</v>
      </c>
      <c r="N24" s="13">
        <v>7.1700225440925525E-2</v>
      </c>
      <c r="O24" s="13">
        <v>0.2644106217333399</v>
      </c>
      <c r="P24" s="13">
        <v>0.21856004891424527</v>
      </c>
      <c r="Q24" s="13" t="s">
        <v>24</v>
      </c>
      <c r="R24" s="13">
        <v>0.10251513941192213</v>
      </c>
      <c r="S24" s="13">
        <v>0.16631764867637572</v>
      </c>
      <c r="T24" s="41">
        <f t="shared" si="0"/>
        <v>3.7</v>
      </c>
      <c r="U24" s="40"/>
      <c r="V24" s="103">
        <v>1.19</v>
      </c>
      <c r="W24" s="117">
        <v>4.8900000000000006</v>
      </c>
    </row>
    <row r="25" spans="1:23" ht="24.75" customHeight="1">
      <c r="A25" s="44">
        <v>19</v>
      </c>
      <c r="B25" s="39" t="s">
        <v>156</v>
      </c>
      <c r="C25" s="13">
        <v>0.887144715087263</v>
      </c>
      <c r="D25" s="13">
        <v>0.14688786242572474</v>
      </c>
      <c r="E25" s="13" t="s">
        <v>24</v>
      </c>
      <c r="F25" s="13" t="s">
        <v>24</v>
      </c>
      <c r="G25" s="13">
        <v>0.39800558632797223</v>
      </c>
      <c r="H25" s="13">
        <v>0.32321997066947633</v>
      </c>
      <c r="I25" s="13">
        <v>0.11371209837340072</v>
      </c>
      <c r="J25" s="13">
        <v>0.3936679479737496</v>
      </c>
      <c r="K25" s="13">
        <v>0.33215168355683083</v>
      </c>
      <c r="L25" s="13">
        <v>1.1986456457405243E-2</v>
      </c>
      <c r="M25" s="13">
        <v>2.3050877802702388E-2</v>
      </c>
      <c r="N25" s="13">
        <v>7.1396670096415593E-2</v>
      </c>
      <c r="O25" s="13">
        <v>0.26329119349055868</v>
      </c>
      <c r="P25" s="13">
        <v>0.21763473702664268</v>
      </c>
      <c r="Q25" s="13" t="s">
        <v>24</v>
      </c>
      <c r="R25" s="13">
        <v>7.6628288182057233E-2</v>
      </c>
      <c r="S25" s="13">
        <v>0.15455541162469855</v>
      </c>
      <c r="T25" s="41">
        <f t="shared" si="0"/>
        <v>3.41</v>
      </c>
      <c r="U25" s="40"/>
      <c r="V25" s="103">
        <v>1.1000000000000001</v>
      </c>
      <c r="W25" s="117">
        <v>4.51</v>
      </c>
    </row>
    <row r="26" spans="1:23" ht="24" customHeight="1">
      <c r="A26" s="38">
        <v>20</v>
      </c>
      <c r="B26" s="39" t="s">
        <v>157</v>
      </c>
      <c r="C26" s="13">
        <v>0.67937871133336725</v>
      </c>
      <c r="D26" s="13">
        <v>0.1480784954388773</v>
      </c>
      <c r="E26" s="13" t="s">
        <v>24</v>
      </c>
      <c r="F26" s="13" t="s">
        <v>24</v>
      </c>
      <c r="G26" s="13">
        <v>0.42097116907473342</v>
      </c>
      <c r="H26" s="13">
        <v>0.3412808677495196</v>
      </c>
      <c r="I26" s="13">
        <v>0.14904758119391401</v>
      </c>
      <c r="J26" s="13">
        <v>0.39297422069904031</v>
      </c>
      <c r="K26" s="13">
        <v>0.28937725393381775</v>
      </c>
      <c r="L26" s="13">
        <v>9.3443643803932039E-3</v>
      </c>
      <c r="M26" s="13">
        <v>1.7969931500756164E-2</v>
      </c>
      <c r="N26" s="13">
        <v>9.5728477182662544E-2</v>
      </c>
      <c r="O26" s="13">
        <v>0.27848353223732764</v>
      </c>
      <c r="P26" s="13">
        <v>0.22979573864525854</v>
      </c>
      <c r="Q26" s="13" t="s">
        <v>24</v>
      </c>
      <c r="R26" s="13">
        <v>0.10155489935430202</v>
      </c>
      <c r="S26" s="13">
        <v>5.2697713726536789E-2</v>
      </c>
      <c r="T26" s="41">
        <f t="shared" si="0"/>
        <v>3.21</v>
      </c>
      <c r="U26" s="40"/>
      <c r="V26" s="103">
        <v>1.02</v>
      </c>
      <c r="W26" s="117">
        <v>4.2300000000000004</v>
      </c>
    </row>
    <row r="27" spans="1:23" ht="22.5" customHeight="1">
      <c r="A27" s="38">
        <v>21</v>
      </c>
      <c r="B27" s="39" t="s">
        <v>158</v>
      </c>
      <c r="C27" s="13">
        <v>1.1252595930544558</v>
      </c>
      <c r="D27" s="13">
        <v>9.9481699302922319E-2</v>
      </c>
      <c r="E27" s="13" t="s">
        <v>24</v>
      </c>
      <c r="F27" s="13" t="s">
        <v>24</v>
      </c>
      <c r="G27" s="13">
        <v>0.39028642106969824</v>
      </c>
      <c r="H27" s="13">
        <v>0.33455964608705269</v>
      </c>
      <c r="I27" s="13">
        <v>0.12637425542539188</v>
      </c>
      <c r="J27" s="13">
        <v>0.50813313362527135</v>
      </c>
      <c r="K27" s="13">
        <v>0.31273424995834448</v>
      </c>
      <c r="L27" s="13">
        <v>1.275417996302837E-2</v>
      </c>
      <c r="M27" s="13">
        <v>2.4527269159669945E-2</v>
      </c>
      <c r="N27" s="13">
        <v>0.12002050138603691</v>
      </c>
      <c r="O27" s="13">
        <v>0.2581847620649278</v>
      </c>
      <c r="P27" s="13">
        <v>0.22527011695802501</v>
      </c>
      <c r="Q27" s="13" t="s">
        <v>24</v>
      </c>
      <c r="R27" s="13">
        <v>4.6580986969275061E-2</v>
      </c>
      <c r="S27" s="13">
        <v>0.12712354514566615</v>
      </c>
      <c r="T27" s="41">
        <f t="shared" si="0"/>
        <v>3.71</v>
      </c>
      <c r="U27" s="40"/>
      <c r="V27" s="103">
        <v>1.19</v>
      </c>
      <c r="W27" s="117">
        <v>4.9000000000000004</v>
      </c>
    </row>
    <row r="28" spans="1:23" ht="18" customHeight="1">
      <c r="A28" s="38">
        <v>22</v>
      </c>
      <c r="B28" s="39" t="s">
        <v>159</v>
      </c>
      <c r="C28" s="13">
        <v>1.0281000984339623</v>
      </c>
      <c r="D28" s="13">
        <v>0.13127146455069669</v>
      </c>
      <c r="E28" s="13" t="s">
        <v>24</v>
      </c>
      <c r="F28" s="13" t="s">
        <v>24</v>
      </c>
      <c r="G28" s="13">
        <v>0.48004036271756667</v>
      </c>
      <c r="H28" s="13">
        <v>0.43965987209473278</v>
      </c>
      <c r="I28" s="13">
        <v>0.16047433219046869</v>
      </c>
      <c r="J28" s="13">
        <v>0.2524675541762994</v>
      </c>
      <c r="K28" s="13">
        <v>0.32619249084073149</v>
      </c>
      <c r="L28" s="13">
        <v>1.197161307681959E-2</v>
      </c>
      <c r="M28" s="13">
        <v>2.3022332840037667E-2</v>
      </c>
      <c r="N28" s="13">
        <v>7.2385565182988651E-2</v>
      </c>
      <c r="O28" s="13">
        <v>0.27883261044128532</v>
      </c>
      <c r="P28" s="13">
        <v>0.23168159093334686</v>
      </c>
      <c r="Q28" s="13" t="s">
        <v>24</v>
      </c>
      <c r="R28" s="13">
        <v>9.6670219320834555E-2</v>
      </c>
      <c r="S28" s="13">
        <v>0.18267261611133531</v>
      </c>
      <c r="T28" s="41">
        <f t="shared" si="0"/>
        <v>3.72</v>
      </c>
      <c r="U28" s="40"/>
      <c r="V28" s="103">
        <v>1.18</v>
      </c>
      <c r="W28" s="117">
        <v>4.9000000000000004</v>
      </c>
    </row>
    <row r="29" spans="1:23" ht="21.75" customHeight="1">
      <c r="A29" s="38">
        <v>23</v>
      </c>
      <c r="B29" s="39" t="s">
        <v>160</v>
      </c>
      <c r="C29" s="13">
        <v>0.9681423577098508</v>
      </c>
      <c r="D29" s="13">
        <v>0.10998389925673348</v>
      </c>
      <c r="E29" s="13" t="s">
        <v>24</v>
      </c>
      <c r="F29" s="13" t="s">
        <v>24</v>
      </c>
      <c r="G29" s="13">
        <v>0.46391834286494021</v>
      </c>
      <c r="H29" s="13">
        <v>0.4341596212758429</v>
      </c>
      <c r="I29" s="13">
        <v>0.15800876325596791</v>
      </c>
      <c r="J29" s="13">
        <v>0.22549699520576835</v>
      </c>
      <c r="K29" s="13">
        <v>0.23048174560379395</v>
      </c>
      <c r="L29" s="13">
        <v>9.3031906649248281E-3</v>
      </c>
      <c r="M29" s="13">
        <v>1.7890751278701589E-2</v>
      </c>
      <c r="N29" s="13">
        <v>9.5306672454027366E-2</v>
      </c>
      <c r="O29" s="13">
        <v>0.27821251765933558</v>
      </c>
      <c r="P29" s="13">
        <v>0.22878319846877762</v>
      </c>
      <c r="Q29" s="13" t="s">
        <v>24</v>
      </c>
      <c r="R29" s="13">
        <v>0.11258962982139965</v>
      </c>
      <c r="S29" s="13">
        <v>7.4500512956771389E-2</v>
      </c>
      <c r="T29" s="41">
        <f t="shared" si="0"/>
        <v>3.41</v>
      </c>
      <c r="U29" s="40"/>
      <c r="V29" s="103">
        <v>1.0900000000000001</v>
      </c>
      <c r="W29" s="117">
        <v>4.5</v>
      </c>
    </row>
    <row r="30" spans="1:23">
      <c r="A30" s="44">
        <v>24</v>
      </c>
      <c r="B30" s="39" t="s">
        <v>161</v>
      </c>
      <c r="C30" s="13">
        <v>1.4371489545140479</v>
      </c>
      <c r="D30" s="13" t="s">
        <v>162</v>
      </c>
      <c r="E30" s="13" t="s">
        <v>24</v>
      </c>
      <c r="F30" s="13" t="s">
        <v>24</v>
      </c>
      <c r="G30" s="13">
        <v>0.57597394606689012</v>
      </c>
      <c r="H30" s="13">
        <v>0.26963962666865915</v>
      </c>
      <c r="I30" s="13">
        <v>0.23316421497559742</v>
      </c>
      <c r="J30" s="13">
        <v>0.15809799525815074</v>
      </c>
      <c r="K30" s="13">
        <v>6.4971371502461753E-2</v>
      </c>
      <c r="L30" s="13" t="s">
        <v>162</v>
      </c>
      <c r="M30" s="13" t="s">
        <v>162</v>
      </c>
      <c r="N30" s="13">
        <v>5.51366598809723E-2</v>
      </c>
      <c r="O30" s="13">
        <v>0.38102195770300956</v>
      </c>
      <c r="P30" s="13">
        <v>0.18155731256471377</v>
      </c>
      <c r="Q30" s="13" t="s">
        <v>24</v>
      </c>
      <c r="R30" s="13">
        <v>6.6375263634104509E-2</v>
      </c>
      <c r="S30" s="13">
        <v>0.21132618528007083</v>
      </c>
      <c r="T30" s="41">
        <f t="shared" si="0"/>
        <v>3.63</v>
      </c>
      <c r="U30" s="40"/>
      <c r="V30" s="103">
        <v>1.17</v>
      </c>
      <c r="W30" s="117">
        <v>4.8</v>
      </c>
    </row>
    <row r="31" spans="1:23">
      <c r="A31" s="44">
        <v>25</v>
      </c>
      <c r="B31" s="39" t="s">
        <v>163</v>
      </c>
      <c r="C31" s="13">
        <v>1.2239161317412621</v>
      </c>
      <c r="D31" s="13">
        <v>0.10289833911667431</v>
      </c>
      <c r="E31" s="13" t="s">
        <v>24</v>
      </c>
      <c r="F31" s="13" t="s">
        <v>24</v>
      </c>
      <c r="G31" s="13">
        <v>0.49935683247578588</v>
      </c>
      <c r="H31" s="13">
        <v>0.40552722446821249</v>
      </c>
      <c r="I31" s="13">
        <v>0.14430850318385044</v>
      </c>
      <c r="J31" s="13">
        <v>0.28169433862152315</v>
      </c>
      <c r="K31" s="13">
        <v>3.4041419266186701E-2</v>
      </c>
      <c r="L31" s="13">
        <v>1.319221469060927E-2</v>
      </c>
      <c r="M31" s="13">
        <v>2.5369643635787056E-2</v>
      </c>
      <c r="N31" s="13">
        <v>4.2656035676470035E-2</v>
      </c>
      <c r="O31" s="13">
        <v>0.33033771614419766</v>
      </c>
      <c r="P31" s="13">
        <v>0.2730549435775268</v>
      </c>
      <c r="Q31" s="13">
        <v>0.2178030708770041</v>
      </c>
      <c r="R31" s="13">
        <v>5.7606796907948808E-2</v>
      </c>
      <c r="S31" s="13">
        <v>6.0860718013768321E-2</v>
      </c>
      <c r="T31" s="41">
        <f t="shared" si="0"/>
        <v>3.71</v>
      </c>
      <c r="U31" s="40"/>
      <c r="V31" s="103">
        <v>1.19</v>
      </c>
      <c r="W31" s="117">
        <v>4.9000000000000004</v>
      </c>
    </row>
    <row r="32" spans="1:23">
      <c r="A32" s="44">
        <v>26</v>
      </c>
      <c r="B32" s="39" t="s">
        <v>164</v>
      </c>
      <c r="C32" s="13">
        <v>1.7447411387478997</v>
      </c>
      <c r="D32" s="13" t="s">
        <v>24</v>
      </c>
      <c r="E32" s="13" t="s">
        <v>24</v>
      </c>
      <c r="F32" s="13" t="s">
        <v>24</v>
      </c>
      <c r="G32" s="13">
        <v>0.54922998841311221</v>
      </c>
      <c r="H32" s="13">
        <v>0.26277054190771637</v>
      </c>
      <c r="I32" s="13">
        <v>0.22951953878120249</v>
      </c>
      <c r="J32" s="13">
        <v>3.6083302210014129E-2</v>
      </c>
      <c r="K32" s="13">
        <v>5.6257064945062829E-2</v>
      </c>
      <c r="L32" s="13" t="s">
        <v>24</v>
      </c>
      <c r="M32" s="13" t="s">
        <v>24</v>
      </c>
      <c r="N32" s="13">
        <v>5.373205034773379E-2</v>
      </c>
      <c r="O32" s="13">
        <v>0.36333012429361178</v>
      </c>
      <c r="P32" s="13">
        <v>0.17693212974428024</v>
      </c>
      <c r="Q32" s="13" t="s">
        <v>24</v>
      </c>
      <c r="R32" s="13">
        <v>8.1386881732586777E-2</v>
      </c>
      <c r="S32" s="13">
        <v>0.15879914312574164</v>
      </c>
      <c r="T32" s="41">
        <f t="shared" si="0"/>
        <v>3.71</v>
      </c>
      <c r="U32" s="40"/>
      <c r="V32" s="103">
        <v>1.19</v>
      </c>
      <c r="W32" s="117">
        <v>4.9000000000000004</v>
      </c>
    </row>
    <row r="33" spans="1:23">
      <c r="A33" s="38">
        <v>27</v>
      </c>
      <c r="B33" s="39" t="s">
        <v>165</v>
      </c>
      <c r="C33" s="13">
        <v>1.5786911931430929</v>
      </c>
      <c r="D33" s="13" t="s">
        <v>24</v>
      </c>
      <c r="E33" s="13" t="s">
        <v>24</v>
      </c>
      <c r="F33" s="13" t="s">
        <v>24</v>
      </c>
      <c r="G33" s="13">
        <v>0.56129726986331518</v>
      </c>
      <c r="H33" s="13">
        <v>0.26854394495000933</v>
      </c>
      <c r="I33" s="13">
        <v>0.23651706144873927</v>
      </c>
      <c r="J33" s="13">
        <v>0.18438049128245976</v>
      </c>
      <c r="K33" s="13">
        <v>6.4438386483359311E-2</v>
      </c>
      <c r="L33" s="13" t="s">
        <v>24</v>
      </c>
      <c r="M33" s="13" t="s">
        <v>24</v>
      </c>
      <c r="N33" s="13">
        <v>4.8811210523998158E-2</v>
      </c>
      <c r="O33" s="13">
        <v>0.37131294926982278</v>
      </c>
      <c r="P33" s="13">
        <v>0.1808195536873482</v>
      </c>
      <c r="Q33" s="13" t="s">
        <v>24</v>
      </c>
      <c r="R33" s="13" t="s">
        <v>24</v>
      </c>
      <c r="S33" s="13">
        <v>0.22016947016947011</v>
      </c>
      <c r="T33" s="41">
        <f t="shared" si="0"/>
        <v>3.71</v>
      </c>
      <c r="U33" s="40"/>
      <c r="V33" s="103">
        <v>1.19</v>
      </c>
      <c r="W33" s="117">
        <v>4.9000000000000004</v>
      </c>
    </row>
    <row r="34" spans="1:23">
      <c r="A34" s="38">
        <v>28</v>
      </c>
      <c r="B34" s="39" t="s">
        <v>166</v>
      </c>
      <c r="C34" s="13">
        <v>1.7928365984452019</v>
      </c>
      <c r="D34" s="13" t="s">
        <v>24</v>
      </c>
      <c r="E34" s="13" t="s">
        <v>24</v>
      </c>
      <c r="F34" s="13" t="s">
        <v>24</v>
      </c>
      <c r="G34" s="13">
        <v>0.31831598725689747</v>
      </c>
      <c r="H34" s="13">
        <v>0.34996699820948268</v>
      </c>
      <c r="I34" s="13">
        <v>0.14183651726567509</v>
      </c>
      <c r="J34" s="13">
        <v>4.5273575676745496E-2</v>
      </c>
      <c r="K34" s="13">
        <v>3.0490833517766481E-2</v>
      </c>
      <c r="L34" s="13" t="s">
        <v>24</v>
      </c>
      <c r="M34" s="13" t="s">
        <v>24</v>
      </c>
      <c r="N34" s="13">
        <v>7.4212676690366172E-2</v>
      </c>
      <c r="O34" s="13">
        <v>0.21057442174425015</v>
      </c>
      <c r="P34" s="13">
        <v>0.23564439866003933</v>
      </c>
      <c r="Q34" s="13" t="s">
        <v>24</v>
      </c>
      <c r="R34" s="13">
        <v>0.23911369811606764</v>
      </c>
      <c r="S34" s="13">
        <v>0.27143678160919538</v>
      </c>
      <c r="T34" s="41">
        <f t="shared" si="0"/>
        <v>3.71</v>
      </c>
      <c r="U34" s="40"/>
      <c r="V34" s="103">
        <v>1.19</v>
      </c>
      <c r="W34" s="117">
        <v>4.9000000000000004</v>
      </c>
    </row>
    <row r="35" spans="1:23">
      <c r="A35" s="38">
        <v>29</v>
      </c>
      <c r="B35" s="39" t="s">
        <v>167</v>
      </c>
      <c r="C35" s="13">
        <v>1.6722435641021258</v>
      </c>
      <c r="D35" s="13" t="s">
        <v>24</v>
      </c>
      <c r="E35" s="13" t="s">
        <v>24</v>
      </c>
      <c r="F35" s="13" t="s">
        <v>24</v>
      </c>
      <c r="G35" s="13">
        <v>0.32486448716567551</v>
      </c>
      <c r="H35" s="13">
        <v>0.35716663299879836</v>
      </c>
      <c r="I35" s="13">
        <v>0.14558634615873672</v>
      </c>
      <c r="J35" s="13">
        <v>4.7154572955773598E-2</v>
      </c>
      <c r="K35" s="13">
        <v>6.9064338274649112E-2</v>
      </c>
      <c r="L35" s="13" t="s">
        <v>24</v>
      </c>
      <c r="M35" s="13" t="s">
        <v>24</v>
      </c>
      <c r="N35" s="13">
        <v>7.7903386957530393E-2</v>
      </c>
      <c r="O35" s="13">
        <v>0.21490642716272237</v>
      </c>
      <c r="P35" s="13">
        <v>0.24049215178870628</v>
      </c>
      <c r="Q35" s="13" t="s">
        <v>24</v>
      </c>
      <c r="R35" s="13">
        <v>0.23313555195806576</v>
      </c>
      <c r="S35" s="13">
        <v>0.33238984857320975</v>
      </c>
      <c r="T35" s="41">
        <f t="shared" si="0"/>
        <v>3.71</v>
      </c>
      <c r="U35" s="40"/>
      <c r="V35" s="103">
        <v>1.19</v>
      </c>
      <c r="W35" s="117">
        <v>4.9000000000000004</v>
      </c>
    </row>
    <row r="36" spans="1:23">
      <c r="A36" s="38">
        <v>30</v>
      </c>
      <c r="B36" s="39" t="s">
        <v>168</v>
      </c>
      <c r="C36" s="13">
        <v>0.60433129603876057</v>
      </c>
      <c r="D36" s="13">
        <v>9.1702269545597889E-2</v>
      </c>
      <c r="E36" s="13" t="s">
        <v>24</v>
      </c>
      <c r="F36" s="13" t="s">
        <v>24</v>
      </c>
      <c r="G36" s="13">
        <v>0.39890040572725299</v>
      </c>
      <c r="H36" s="13">
        <v>0.32394665268079781</v>
      </c>
      <c r="I36" s="13">
        <v>0.19911607342553084</v>
      </c>
      <c r="J36" s="13">
        <v>0.31865433964830298</v>
      </c>
      <c r="K36" s="13">
        <v>0.41971212939219771</v>
      </c>
      <c r="L36" s="13">
        <v>1.1756808106396453E-2</v>
      </c>
      <c r="M36" s="13">
        <v>2.260924635845472E-2</v>
      </c>
      <c r="N36" s="13">
        <v>7.1557188259076934E-2</v>
      </c>
      <c r="O36" s="13">
        <v>0.26388314012570213</v>
      </c>
      <c r="P36" s="13">
        <v>0.21812403615042014</v>
      </c>
      <c r="Q36" s="13" t="s">
        <v>24</v>
      </c>
      <c r="R36" s="13">
        <v>0.14157927391243955</v>
      </c>
      <c r="S36" s="13">
        <v>0.20411125184716067</v>
      </c>
      <c r="T36" s="41">
        <f t="shared" si="0"/>
        <v>3.29</v>
      </c>
      <c r="U36" s="40"/>
      <c r="V36" s="103">
        <v>1.05</v>
      </c>
      <c r="W36" s="117">
        <v>4.34</v>
      </c>
    </row>
    <row r="37" spans="1:23" ht="18" customHeight="1">
      <c r="A37" s="44">
        <v>31</v>
      </c>
      <c r="B37" s="39" t="s">
        <v>169</v>
      </c>
      <c r="C37" s="13">
        <v>1.2485076236299035</v>
      </c>
      <c r="D37" s="13">
        <v>0.16767702612845034</v>
      </c>
      <c r="E37" s="13" t="s">
        <v>24</v>
      </c>
      <c r="F37" s="13" t="s">
        <v>24</v>
      </c>
      <c r="G37" s="13">
        <v>0.44516651450621875</v>
      </c>
      <c r="H37" s="13">
        <v>0.35239004139229085</v>
      </c>
      <c r="I37" s="13">
        <v>0.17812417847511527</v>
      </c>
      <c r="J37" s="13">
        <v>0.22016742334963649</v>
      </c>
      <c r="K37" s="13">
        <v>0.20192619665443684</v>
      </c>
      <c r="L37" s="13">
        <v>2.1497250066021378E-2</v>
      </c>
      <c r="M37" s="13">
        <v>4.1340865511579582E-2</v>
      </c>
      <c r="N37" s="13">
        <v>4.4480058365621959E-2</v>
      </c>
      <c r="O37" s="13">
        <v>0.29448939143731034</v>
      </c>
      <c r="P37" s="13">
        <v>0.23727591407909709</v>
      </c>
      <c r="Q37" s="13">
        <v>0.18926382380952025</v>
      </c>
      <c r="R37" s="13">
        <v>3.1754587607833097E-2</v>
      </c>
      <c r="S37" s="13">
        <v>3.8921038430183817E-2</v>
      </c>
      <c r="T37" s="41">
        <f t="shared" si="0"/>
        <v>3.71</v>
      </c>
      <c r="U37" s="40"/>
      <c r="V37" s="103">
        <v>1.19</v>
      </c>
      <c r="W37" s="117">
        <v>4.9000000000000004</v>
      </c>
    </row>
    <row r="38" spans="1:23">
      <c r="A38" s="44">
        <v>32</v>
      </c>
      <c r="B38" s="39" t="s">
        <v>170</v>
      </c>
      <c r="C38" s="13">
        <v>0.60215299798293165</v>
      </c>
      <c r="D38" s="13">
        <v>9.2007153827754415E-2</v>
      </c>
      <c r="E38" s="13" t="s">
        <v>24</v>
      </c>
      <c r="F38" s="13" t="s">
        <v>24</v>
      </c>
      <c r="G38" s="13">
        <v>0.40262320419543107</v>
      </c>
      <c r="H38" s="13">
        <v>0.32696993389349255</v>
      </c>
      <c r="I38" s="13">
        <v>0.11503137386910336</v>
      </c>
      <c r="J38" s="13">
        <v>0.11426454929238092</v>
      </c>
      <c r="K38" s="13">
        <v>1.0237879239002818</v>
      </c>
      <c r="L38" s="13">
        <v>1.1795896190232677E-2</v>
      </c>
      <c r="M38" s="13">
        <v>2.2684415750447454E-2</v>
      </c>
      <c r="N38" s="13">
        <v>7.22250065591169E-2</v>
      </c>
      <c r="O38" s="13">
        <v>0.26634586950810768</v>
      </c>
      <c r="P38" s="13">
        <v>0.22015971176266516</v>
      </c>
      <c r="Q38" s="13" t="s">
        <v>24</v>
      </c>
      <c r="R38" s="13">
        <v>4.4683986029882987E-2</v>
      </c>
      <c r="S38" s="13">
        <v>0.18155522884172842</v>
      </c>
      <c r="T38" s="41">
        <f t="shared" si="0"/>
        <v>3.5</v>
      </c>
      <c r="U38" s="40"/>
      <c r="V38" s="103">
        <v>1.1200000000000001</v>
      </c>
      <c r="W38" s="117">
        <v>4.62</v>
      </c>
    </row>
    <row r="39" spans="1:23">
      <c r="A39" s="44">
        <v>33</v>
      </c>
      <c r="B39" s="39" t="s">
        <v>171</v>
      </c>
      <c r="C39" s="13">
        <v>1.3944455289029989</v>
      </c>
      <c r="D39" s="13">
        <v>0.12055732877858272</v>
      </c>
      <c r="E39" s="13" t="s">
        <v>24</v>
      </c>
      <c r="F39" s="13" t="s">
        <v>24</v>
      </c>
      <c r="G39" s="13">
        <v>0.49511461197156492</v>
      </c>
      <c r="H39" s="13">
        <v>0.41277579453113278</v>
      </c>
      <c r="I39" s="13">
        <v>0.13353448741926588</v>
      </c>
      <c r="J39" s="13">
        <v>1.8276989895176822E-2</v>
      </c>
      <c r="K39" s="13">
        <v>4.5297512978982386E-2</v>
      </c>
      <c r="L39" s="13">
        <v>1.5456208306434259E-2</v>
      </c>
      <c r="M39" s="13">
        <v>2.9723477512373572E-2</v>
      </c>
      <c r="N39" s="13">
        <v>8.075838808663556E-2</v>
      </c>
      <c r="O39" s="13">
        <v>0.32753137538423138</v>
      </c>
      <c r="P39" s="13">
        <v>0.27793564645054342</v>
      </c>
      <c r="Q39" s="13" t="s">
        <v>24</v>
      </c>
      <c r="R39" s="13">
        <v>0.15697351672721221</v>
      </c>
      <c r="S39" s="13">
        <v>0.20448676565526144</v>
      </c>
      <c r="T39" s="41">
        <f t="shared" si="0"/>
        <v>3.71</v>
      </c>
      <c r="U39" s="40"/>
      <c r="V39" s="103">
        <v>1.19</v>
      </c>
      <c r="W39" s="117">
        <v>4.9000000000000004</v>
      </c>
    </row>
    <row r="40" spans="1:23">
      <c r="A40" s="38">
        <v>34</v>
      </c>
      <c r="B40" s="39" t="s">
        <v>172</v>
      </c>
      <c r="C40" s="13">
        <v>1.325113432994115</v>
      </c>
      <c r="D40" s="13" t="s">
        <v>24</v>
      </c>
      <c r="E40" s="13" t="s">
        <v>24</v>
      </c>
      <c r="F40" s="13" t="s">
        <v>24</v>
      </c>
      <c r="G40" s="13">
        <v>0.31910195265753177</v>
      </c>
      <c r="H40" s="13">
        <v>0.50519680452639981</v>
      </c>
      <c r="I40" s="13">
        <v>0.14504680880872534</v>
      </c>
      <c r="J40" s="13">
        <v>0.16431908851564547</v>
      </c>
      <c r="K40" s="13">
        <v>5.1453888182975242E-2</v>
      </c>
      <c r="L40" s="13" t="s">
        <v>24</v>
      </c>
      <c r="M40" s="13" t="s">
        <v>24</v>
      </c>
      <c r="N40" s="13">
        <v>7.6521515520733122E-2</v>
      </c>
      <c r="O40" s="13">
        <v>0.21109435858806311</v>
      </c>
      <c r="P40" s="13">
        <v>0.34016578082124777</v>
      </c>
      <c r="Q40" s="13" t="s">
        <v>24</v>
      </c>
      <c r="R40" s="13">
        <v>0.29025604323567133</v>
      </c>
      <c r="S40" s="13">
        <v>0.28409053497942388</v>
      </c>
      <c r="T40" s="41">
        <f t="shared" si="0"/>
        <v>3.71</v>
      </c>
      <c r="U40" s="40"/>
      <c r="V40" s="103">
        <v>1.19</v>
      </c>
      <c r="W40" s="117">
        <v>4.9000000000000004</v>
      </c>
    </row>
    <row r="41" spans="1:23" ht="21.75" customHeight="1">
      <c r="A41" s="38">
        <v>35</v>
      </c>
      <c r="B41" s="39" t="s">
        <v>173</v>
      </c>
      <c r="C41" s="13">
        <v>1.5113344883009059</v>
      </c>
      <c r="D41" s="13" t="s">
        <v>24</v>
      </c>
      <c r="E41" s="13" t="s">
        <v>24</v>
      </c>
      <c r="F41" s="13" t="s">
        <v>24</v>
      </c>
      <c r="G41" s="13">
        <v>0.56589631380464966</v>
      </c>
      <c r="H41" s="13">
        <v>0.32489314315483986</v>
      </c>
      <c r="I41" s="13">
        <v>0.27392762977067037</v>
      </c>
      <c r="J41" s="13">
        <v>0.13426389071676947</v>
      </c>
      <c r="K41" s="13">
        <v>0.10014195769995793</v>
      </c>
      <c r="L41" s="13" t="s">
        <v>24</v>
      </c>
      <c r="M41" s="13" t="s">
        <v>24</v>
      </c>
      <c r="N41" s="13">
        <v>7.3816724909243792E-2</v>
      </c>
      <c r="O41" s="13">
        <v>0.37435533814531868</v>
      </c>
      <c r="P41" s="13">
        <v>0.21876133960970112</v>
      </c>
      <c r="Q41" s="13" t="s">
        <v>24</v>
      </c>
      <c r="R41" s="13" t="s">
        <v>24</v>
      </c>
      <c r="S41" s="13">
        <v>0.13560721544715448</v>
      </c>
      <c r="T41" s="41">
        <f t="shared" si="0"/>
        <v>3.71</v>
      </c>
      <c r="U41" s="40"/>
      <c r="V41" s="103">
        <v>1.19</v>
      </c>
      <c r="W41" s="117">
        <v>4.9000000000000004</v>
      </c>
    </row>
    <row r="42" spans="1:23">
      <c r="A42" s="38">
        <v>36</v>
      </c>
      <c r="B42" s="39" t="s">
        <v>174</v>
      </c>
      <c r="C42" s="13">
        <v>1.5381149519413932</v>
      </c>
      <c r="D42" s="13" t="s">
        <v>24</v>
      </c>
      <c r="E42" s="13" t="s">
        <v>24</v>
      </c>
      <c r="F42" s="13" t="s">
        <v>24</v>
      </c>
      <c r="G42" s="13">
        <v>0.31897593747235753</v>
      </c>
      <c r="H42" s="13">
        <v>0.35069256904198337</v>
      </c>
      <c r="I42" s="13">
        <v>0.3005980094089406</v>
      </c>
      <c r="J42" s="13">
        <v>0.31284109138741334</v>
      </c>
      <c r="K42" s="13">
        <v>3.9205382092482477E-2</v>
      </c>
      <c r="L42" s="13" t="s">
        <v>24</v>
      </c>
      <c r="M42" s="13" t="s">
        <v>24</v>
      </c>
      <c r="N42" s="13">
        <v>8.074081322221692E-2</v>
      </c>
      <c r="O42" s="13">
        <v>0.23445666246576263</v>
      </c>
      <c r="P42" s="13">
        <v>0.23613294959022602</v>
      </c>
      <c r="Q42" s="13" t="s">
        <v>24</v>
      </c>
      <c r="R42" s="13">
        <v>0.19575669889032229</v>
      </c>
      <c r="S42" s="13">
        <v>0.10343238885049527</v>
      </c>
      <c r="T42" s="41">
        <f t="shared" si="0"/>
        <v>3.71</v>
      </c>
      <c r="U42" s="40"/>
      <c r="V42" s="103">
        <v>1.19</v>
      </c>
      <c r="W42" s="117">
        <v>4.9000000000000004</v>
      </c>
    </row>
    <row r="43" spans="1:23">
      <c r="A43" s="38">
        <v>37</v>
      </c>
      <c r="B43" s="39" t="s">
        <v>175</v>
      </c>
      <c r="C43" s="13">
        <v>1.6918910351691505</v>
      </c>
      <c r="D43" s="13">
        <v>8.8157003906458448E-2</v>
      </c>
      <c r="E43" s="13" t="s">
        <v>24</v>
      </c>
      <c r="F43" s="13" t="s">
        <v>24</v>
      </c>
      <c r="G43" s="13">
        <v>0.47610964697789088</v>
      </c>
      <c r="H43" s="13">
        <v>0.39483123732785275</v>
      </c>
      <c r="I43" s="13">
        <v>0.12693104869464933</v>
      </c>
      <c r="J43" s="13">
        <v>1.675921774625614E-2</v>
      </c>
      <c r="K43" s="13">
        <v>5.2689719500628861E-2</v>
      </c>
      <c r="L43" s="13">
        <v>1.4647142974764315E-2</v>
      </c>
      <c r="M43" s="13">
        <v>2.8167582643777528E-2</v>
      </c>
      <c r="N43" s="13">
        <v>7.9739445128589076E-2</v>
      </c>
      <c r="O43" s="13">
        <v>0.31495908974975945</v>
      </c>
      <c r="P43" s="13">
        <v>0.26585298033339</v>
      </c>
      <c r="Q43" s="13" t="s">
        <v>24</v>
      </c>
      <c r="R43" s="13">
        <v>2.6110738956200034E-2</v>
      </c>
      <c r="S43" s="13">
        <v>0.13728721542958297</v>
      </c>
      <c r="T43" s="41">
        <f t="shared" si="0"/>
        <v>3.71</v>
      </c>
      <c r="U43" s="40"/>
      <c r="V43" s="103">
        <v>1.19</v>
      </c>
      <c r="W43" s="117">
        <v>4.9000000000000004</v>
      </c>
    </row>
    <row r="44" spans="1:23" ht="25.5" customHeight="1">
      <c r="A44" s="44">
        <v>38</v>
      </c>
      <c r="B44" s="39" t="s">
        <v>176</v>
      </c>
      <c r="C44" s="13">
        <v>0.97039030608988897</v>
      </c>
      <c r="D44" s="13">
        <v>0.15280095547127745</v>
      </c>
      <c r="E44" s="13" t="s">
        <v>24</v>
      </c>
      <c r="F44" s="13" t="s">
        <v>24</v>
      </c>
      <c r="G44" s="13">
        <v>0.15854989078645718</v>
      </c>
      <c r="H44" s="13">
        <v>0.18007490260089765</v>
      </c>
      <c r="I44" s="13">
        <v>0.17913379651497402</v>
      </c>
      <c r="J44" s="13">
        <v>0.27636901774491213</v>
      </c>
      <c r="K44" s="13">
        <v>0.72125669291811911</v>
      </c>
      <c r="L44" s="13">
        <v>1.5013465702064742E-2</v>
      </c>
      <c r="M44" s="13">
        <v>2.8872049427047578E-2</v>
      </c>
      <c r="N44" s="13">
        <v>8.0690659188606392E-2</v>
      </c>
      <c r="O44" s="13">
        <v>0.10488493480230873</v>
      </c>
      <c r="P44" s="13">
        <v>0.12125041033655926</v>
      </c>
      <c r="Q44" s="13">
        <v>0.48357871442275102</v>
      </c>
      <c r="R44" s="13">
        <v>0.15971692241284086</v>
      </c>
      <c r="S44" s="13">
        <v>7.7440988540951564E-2</v>
      </c>
      <c r="T44" s="41">
        <f t="shared" si="0"/>
        <v>3.71</v>
      </c>
      <c r="U44" s="40"/>
      <c r="V44" s="103">
        <v>1.19</v>
      </c>
      <c r="W44" s="117">
        <v>4.9000000000000004</v>
      </c>
    </row>
    <row r="45" spans="1:23">
      <c r="A45" s="44">
        <v>39</v>
      </c>
      <c r="B45" s="39" t="s">
        <v>177</v>
      </c>
      <c r="C45" s="13">
        <v>0.71411510391637534</v>
      </c>
      <c r="D45" s="13">
        <v>0.12647140628721776</v>
      </c>
      <c r="E45" s="13" t="s">
        <v>24</v>
      </c>
      <c r="F45" s="13" t="s">
        <v>24</v>
      </c>
      <c r="G45" s="13">
        <v>0.40228058248491205</v>
      </c>
      <c r="H45" s="13">
        <v>0.32500771332817385</v>
      </c>
      <c r="I45" s="13">
        <v>0.11565530944340117</v>
      </c>
      <c r="J45" s="13">
        <v>0.38511211085320662</v>
      </c>
      <c r="K45" s="13">
        <v>0.45386665402899623</v>
      </c>
      <c r="L45" s="13">
        <v>1.2084417461694133E-2</v>
      </c>
      <c r="M45" s="13">
        <v>2.323926434941179E-2</v>
      </c>
      <c r="N45" s="13">
        <v>7.1791567950517679E-2</v>
      </c>
      <c r="O45" s="13">
        <v>0.26611921620931694</v>
      </c>
      <c r="P45" s="13">
        <v>0.21883848351109123</v>
      </c>
      <c r="Q45" s="13" t="s">
        <v>24</v>
      </c>
      <c r="R45" s="13">
        <v>0.14127091892986615</v>
      </c>
      <c r="S45" s="13">
        <v>8.5988984514569947E-2</v>
      </c>
      <c r="T45" s="41">
        <f t="shared" si="0"/>
        <v>3.34</v>
      </c>
      <c r="U45" s="40"/>
      <c r="V45" s="103">
        <v>1.07</v>
      </c>
      <c r="W45" s="117">
        <v>4.41</v>
      </c>
    </row>
    <row r="46" spans="1:23">
      <c r="A46" s="44">
        <v>40</v>
      </c>
      <c r="B46" s="39" t="s">
        <v>178</v>
      </c>
      <c r="C46" s="13">
        <v>0.80040317752665813</v>
      </c>
      <c r="D46" s="13" t="s">
        <v>24</v>
      </c>
      <c r="E46" s="13" t="s">
        <v>24</v>
      </c>
      <c r="F46" s="13" t="s">
        <v>24</v>
      </c>
      <c r="G46" s="13">
        <v>0.59566742674195949</v>
      </c>
      <c r="H46" s="13">
        <v>0.41494225384551348</v>
      </c>
      <c r="I46" s="13">
        <v>5.7385609976438844E-2</v>
      </c>
      <c r="J46" s="13">
        <v>1.9637990523730612E-2</v>
      </c>
      <c r="K46" s="13">
        <v>0.43013922799195853</v>
      </c>
      <c r="L46" s="13" t="s">
        <v>24</v>
      </c>
      <c r="M46" s="13" t="s">
        <v>24</v>
      </c>
      <c r="N46" s="13">
        <v>9.4276160795237748E-2</v>
      </c>
      <c r="O46" s="13">
        <v>0.39404971462160088</v>
      </c>
      <c r="P46" s="13">
        <v>0.27939439543250627</v>
      </c>
      <c r="Q46" s="13" t="s">
        <v>24</v>
      </c>
      <c r="R46" s="13" t="s">
        <v>24</v>
      </c>
      <c r="S46" s="13">
        <v>0.62817891995814168</v>
      </c>
      <c r="T46" s="41">
        <f t="shared" si="0"/>
        <v>3.71</v>
      </c>
      <c r="U46" s="40"/>
      <c r="V46" s="103">
        <v>1.19</v>
      </c>
      <c r="W46" s="117">
        <v>4.9000000000000004</v>
      </c>
    </row>
    <row r="47" spans="1:23">
      <c r="A47" s="38">
        <v>41</v>
      </c>
      <c r="B47" s="39" t="s">
        <v>179</v>
      </c>
      <c r="C47" s="13">
        <v>1.7154804458653936</v>
      </c>
      <c r="D47" s="13">
        <v>0.13621944650482606</v>
      </c>
      <c r="E47" s="13" t="s">
        <v>24</v>
      </c>
      <c r="F47" s="13" t="s">
        <v>24</v>
      </c>
      <c r="G47" s="13">
        <v>0.14676589716756211</v>
      </c>
      <c r="H47" s="13">
        <v>0.16314447429233284</v>
      </c>
      <c r="I47" s="13">
        <v>0.17515644773852698</v>
      </c>
      <c r="J47" s="13">
        <v>0.25038513118405725</v>
      </c>
      <c r="K47" s="13">
        <v>2.5790035049287452E-2</v>
      </c>
      <c r="L47" s="13">
        <v>1.1244749356527065E-2</v>
      </c>
      <c r="M47" s="13">
        <v>2.1624517993321279E-2</v>
      </c>
      <c r="N47" s="13">
        <v>8.2370951345623666E-2</v>
      </c>
      <c r="O47" s="13">
        <v>9.7089512198749311E-2</v>
      </c>
      <c r="P47" s="13">
        <v>0.10985059087289485</v>
      </c>
      <c r="Q47" s="13">
        <v>0.43811321846617279</v>
      </c>
      <c r="R47" s="13">
        <v>0.14989808781021871</v>
      </c>
      <c r="S47" s="13">
        <v>0.10599362746505153</v>
      </c>
      <c r="T47" s="41">
        <f t="shared" si="0"/>
        <v>3.63</v>
      </c>
      <c r="U47" s="40"/>
      <c r="V47" s="103">
        <v>1.1600000000000001</v>
      </c>
      <c r="W47" s="117">
        <v>4.79</v>
      </c>
    </row>
    <row r="48" spans="1:23">
      <c r="A48" s="38">
        <v>42</v>
      </c>
      <c r="B48" s="39" t="s">
        <v>180</v>
      </c>
      <c r="C48" s="13">
        <v>1.7941794292636433</v>
      </c>
      <c r="D48" s="13">
        <v>7.1029577645698241E-2</v>
      </c>
      <c r="E48" s="13" t="s">
        <v>24</v>
      </c>
      <c r="F48" s="13" t="s">
        <v>24</v>
      </c>
      <c r="G48" s="13">
        <v>0.69077715645863502</v>
      </c>
      <c r="H48" s="13">
        <v>0.20107271988503986</v>
      </c>
      <c r="I48" s="13">
        <v>0.16517485858670763</v>
      </c>
      <c r="J48" s="13">
        <v>2.3014874184922322E-2</v>
      </c>
      <c r="K48" s="13">
        <v>5.6608999265523201E-2</v>
      </c>
      <c r="L48" s="13">
        <v>1.304862023653088E-2</v>
      </c>
      <c r="M48" s="13">
        <v>2.5093500454867079E-2</v>
      </c>
      <c r="N48" s="13">
        <v>4.5684342569931265E-2</v>
      </c>
      <c r="O48" s="13">
        <v>0.45696730952448433</v>
      </c>
      <c r="P48" s="13">
        <v>0.1353889378331814</v>
      </c>
      <c r="Q48" s="13" t="s">
        <v>24</v>
      </c>
      <c r="R48" s="13">
        <v>3.2210990699435345E-2</v>
      </c>
      <c r="S48" s="13">
        <v>0</v>
      </c>
      <c r="T48" s="41">
        <f t="shared" si="0"/>
        <v>3.71</v>
      </c>
      <c r="U48" s="40"/>
      <c r="V48" s="103">
        <v>1.19</v>
      </c>
      <c r="W48" s="117">
        <v>4.9000000000000004</v>
      </c>
    </row>
    <row r="49" spans="1:23">
      <c r="A49" s="38">
        <v>43</v>
      </c>
      <c r="B49" s="39" t="s">
        <v>181</v>
      </c>
      <c r="C49" s="13">
        <v>0.46358293393042493</v>
      </c>
      <c r="D49" s="13" t="s">
        <v>24</v>
      </c>
      <c r="E49" s="13" t="s">
        <v>24</v>
      </c>
      <c r="F49" s="13" t="s">
        <v>24</v>
      </c>
      <c r="G49" s="13">
        <v>0.59449244395386336</v>
      </c>
      <c r="H49" s="13">
        <v>0.44948309717309293</v>
      </c>
      <c r="I49" s="13">
        <v>0.16358561415746797</v>
      </c>
      <c r="J49" s="13">
        <v>0.21103875549486736</v>
      </c>
      <c r="K49" s="13">
        <v>0.53479657812081105</v>
      </c>
      <c r="L49" s="13" t="s">
        <v>24</v>
      </c>
      <c r="M49" s="13" t="s">
        <v>24</v>
      </c>
      <c r="N49" s="13">
        <v>7.3756183951497481E-2</v>
      </c>
      <c r="O49" s="13">
        <v>0.39327243251492777</v>
      </c>
      <c r="P49" s="13">
        <v>0.30265189198727011</v>
      </c>
      <c r="Q49" s="13" t="s">
        <v>24</v>
      </c>
      <c r="R49" s="13">
        <v>6.1201636407041508E-2</v>
      </c>
      <c r="S49" s="13">
        <v>0</v>
      </c>
      <c r="T49" s="41">
        <f t="shared" si="0"/>
        <v>3.25</v>
      </c>
      <c r="U49" s="40"/>
      <c r="V49" s="103">
        <v>1.04</v>
      </c>
      <c r="W49" s="117">
        <v>4.29</v>
      </c>
    </row>
    <row r="50" spans="1:23">
      <c r="A50" s="38">
        <v>44</v>
      </c>
      <c r="B50" s="39" t="s">
        <v>182</v>
      </c>
      <c r="C50" s="13">
        <v>0.97711340894287291</v>
      </c>
      <c r="D50" s="13" t="s">
        <v>24</v>
      </c>
      <c r="E50" s="13" t="s">
        <v>24</v>
      </c>
      <c r="F50" s="13" t="s">
        <v>24</v>
      </c>
      <c r="G50" s="13">
        <v>0.56528634843204606</v>
      </c>
      <c r="H50" s="13">
        <v>0.3815685834791539</v>
      </c>
      <c r="I50" s="13">
        <v>0.13809720212311091</v>
      </c>
      <c r="J50" s="13">
        <v>0.21991479603737557</v>
      </c>
      <c r="K50" s="13">
        <v>0.42487087980135635</v>
      </c>
      <c r="L50" s="13" t="s">
        <v>24</v>
      </c>
      <c r="M50" s="13" t="s">
        <v>24</v>
      </c>
      <c r="N50" s="13">
        <v>8.4285405438873959E-2</v>
      </c>
      <c r="O50" s="13">
        <v>0.37395182996237486</v>
      </c>
      <c r="P50" s="13">
        <v>0.25692279518221134</v>
      </c>
      <c r="Q50" s="13" t="s">
        <v>24</v>
      </c>
      <c r="R50" s="13">
        <v>8.0750165735982704E-2</v>
      </c>
      <c r="S50" s="13">
        <v>0</v>
      </c>
      <c r="T50" s="41">
        <f t="shared" si="0"/>
        <v>3.5</v>
      </c>
      <c r="U50" s="40"/>
      <c r="V50" s="103">
        <v>1.1200000000000001</v>
      </c>
      <c r="W50" s="117">
        <v>4.62</v>
      </c>
    </row>
    <row r="51" spans="1:23">
      <c r="A51" s="44">
        <v>45</v>
      </c>
      <c r="B51" s="39" t="s">
        <v>183</v>
      </c>
      <c r="C51" s="13">
        <v>0.40663105666856592</v>
      </c>
      <c r="D51" s="13" t="s">
        <v>24</v>
      </c>
      <c r="E51" s="13" t="s">
        <v>24</v>
      </c>
      <c r="F51" s="13" t="s">
        <v>24</v>
      </c>
      <c r="G51" s="13">
        <v>0.63411950332523026</v>
      </c>
      <c r="H51" s="13">
        <v>0.42042638768995172</v>
      </c>
      <c r="I51" s="13">
        <v>0.154710786274872</v>
      </c>
      <c r="J51" s="13">
        <v>0.18135841250179183</v>
      </c>
      <c r="K51" s="13">
        <v>0.52771681816426919</v>
      </c>
      <c r="L51" s="13" t="s">
        <v>24</v>
      </c>
      <c r="M51" s="13" t="s">
        <v>24</v>
      </c>
      <c r="N51" s="13">
        <v>7.5621720237440057E-2</v>
      </c>
      <c r="O51" s="13">
        <v>0.41948677752618313</v>
      </c>
      <c r="P51" s="13">
        <v>0.28308704482103592</v>
      </c>
      <c r="Q51" s="13" t="s">
        <v>24</v>
      </c>
      <c r="R51" s="13">
        <v>3.6354946292058397E-2</v>
      </c>
      <c r="S51" s="13">
        <v>0</v>
      </c>
      <c r="T51" s="41">
        <f t="shared" si="0"/>
        <v>3.14</v>
      </c>
      <c r="U51" s="40"/>
      <c r="V51" s="103">
        <v>1</v>
      </c>
      <c r="W51" s="117">
        <v>4.1400000000000006</v>
      </c>
    </row>
    <row r="52" spans="1:23">
      <c r="A52" s="44">
        <v>46</v>
      </c>
      <c r="B52" s="39" t="s">
        <v>184</v>
      </c>
      <c r="C52" s="13">
        <v>1.0324062833207117</v>
      </c>
      <c r="D52" s="13">
        <v>8.0878631887683711E-2</v>
      </c>
      <c r="E52" s="13" t="s">
        <v>24</v>
      </c>
      <c r="F52" s="13" t="s">
        <v>24</v>
      </c>
      <c r="G52" s="13">
        <v>0.80351562133569021</v>
      </c>
      <c r="H52" s="13">
        <v>0.32782010840848708</v>
      </c>
      <c r="I52" s="13">
        <v>0.36542148207867298</v>
      </c>
      <c r="J52" s="13">
        <v>5.1194996819197675E-2</v>
      </c>
      <c r="K52" s="13">
        <v>9.9190219087910675E-2</v>
      </c>
      <c r="L52" s="13">
        <v>3.1793012524719839E-2</v>
      </c>
      <c r="M52" s="13">
        <v>6.1140408701384312E-2</v>
      </c>
      <c r="N52" s="13">
        <v>6.3841491813400042E-2</v>
      </c>
      <c r="O52" s="13">
        <v>0.53154677772650427</v>
      </c>
      <c r="P52" s="13">
        <v>0.22073216248906782</v>
      </c>
      <c r="Q52" s="13" t="s">
        <v>24</v>
      </c>
      <c r="R52" s="13">
        <v>4.0007595097712657E-2</v>
      </c>
      <c r="S52" s="13">
        <v>0</v>
      </c>
      <c r="T52" s="41">
        <f t="shared" si="0"/>
        <v>3.71</v>
      </c>
      <c r="U52" s="40"/>
      <c r="V52" s="103">
        <v>1.19</v>
      </c>
      <c r="W52" s="117">
        <v>4.9000000000000004</v>
      </c>
    </row>
    <row r="53" spans="1:23" ht="25.5" customHeight="1">
      <c r="A53" s="44">
        <v>47</v>
      </c>
      <c r="B53" s="39" t="s">
        <v>185</v>
      </c>
      <c r="C53" s="13">
        <v>0.67534652534460349</v>
      </c>
      <c r="D53" s="13">
        <v>9.6776044175258064E-2</v>
      </c>
      <c r="E53" s="13" t="s">
        <v>24</v>
      </c>
      <c r="F53" s="13" t="s">
        <v>24</v>
      </c>
      <c r="G53" s="13">
        <v>0.37809100882860514</v>
      </c>
      <c r="H53" s="13">
        <v>0.16797092005325684</v>
      </c>
      <c r="I53" s="13">
        <v>0.13106617527209999</v>
      </c>
      <c r="J53" s="13">
        <v>8.0749314450208002E-3</v>
      </c>
      <c r="K53" s="13">
        <v>8.1137927318249439E-2</v>
      </c>
      <c r="L53" s="13">
        <v>2.7775544784647516E-2</v>
      </c>
      <c r="M53" s="13">
        <v>5.3414509201245235E-2</v>
      </c>
      <c r="N53" s="13">
        <v>0</v>
      </c>
      <c r="O53" s="13">
        <v>0.25011717519085597</v>
      </c>
      <c r="P53" s="13">
        <v>0.11310039703981077</v>
      </c>
      <c r="Q53" s="13" t="s">
        <v>24</v>
      </c>
      <c r="R53" s="13">
        <v>2.873020698822169E-2</v>
      </c>
      <c r="S53" s="13">
        <v>1.6987626591007605</v>
      </c>
      <c r="T53" s="41">
        <f t="shared" si="0"/>
        <v>3.71</v>
      </c>
      <c r="U53" s="40"/>
      <c r="V53" s="103">
        <v>1.19</v>
      </c>
      <c r="W53" s="117">
        <v>4.9000000000000004</v>
      </c>
    </row>
    <row r="54" spans="1:23">
      <c r="A54" s="78"/>
      <c r="B54" s="72" t="s">
        <v>266</v>
      </c>
      <c r="C54" s="77">
        <f>AVERAGE(C7:C53)</f>
        <v>1.041120020471539</v>
      </c>
      <c r="D54" s="77">
        <f t="shared" ref="D54:W54" si="1">AVERAGE(D7:D53)</f>
        <v>8.5569898887778217E-2</v>
      </c>
      <c r="E54" s="77">
        <f t="shared" si="1"/>
        <v>1.0059086856554129</v>
      </c>
      <c r="F54" s="77">
        <f t="shared" si="1"/>
        <v>0.18864848487935038</v>
      </c>
      <c r="G54" s="77">
        <f t="shared" si="1"/>
        <v>0.3963404045044101</v>
      </c>
      <c r="H54" s="77">
        <f t="shared" si="1"/>
        <v>0.34792325866261636</v>
      </c>
      <c r="I54" s="77">
        <f t="shared" si="1"/>
        <v>0.17680108843365175</v>
      </c>
      <c r="J54" s="77">
        <f t="shared" si="1"/>
        <v>0.16426015823504322</v>
      </c>
      <c r="K54" s="77">
        <f t="shared" si="1"/>
        <v>0.18178458085898522</v>
      </c>
      <c r="L54" s="77">
        <f t="shared" si="1"/>
        <v>1.113917451881675E-2</v>
      </c>
      <c r="M54" s="77">
        <f t="shared" si="1"/>
        <v>2.1421489459262977E-2</v>
      </c>
      <c r="N54" s="77">
        <f t="shared" si="1"/>
        <v>6.3842095848585814E-2</v>
      </c>
      <c r="O54" s="77">
        <f t="shared" si="1"/>
        <v>0.26125425332276003</v>
      </c>
      <c r="P54" s="77">
        <f t="shared" si="1"/>
        <v>0.23154685786657792</v>
      </c>
      <c r="Q54" s="77">
        <f t="shared" si="1"/>
        <v>0.17942304130102768</v>
      </c>
      <c r="R54" s="77">
        <f t="shared" si="1"/>
        <v>8.2058954727228739E-2</v>
      </c>
      <c r="S54" s="77">
        <f t="shared" si="1"/>
        <v>0.18249044723044969</v>
      </c>
      <c r="T54" s="77">
        <f t="shared" si="1"/>
        <v>3.4580851063829776</v>
      </c>
      <c r="U54" s="77" t="e">
        <f t="shared" si="1"/>
        <v>#DIV/0!</v>
      </c>
      <c r="V54" s="77">
        <f t="shared" si="1"/>
        <v>1.107234042553191</v>
      </c>
      <c r="W54" s="77">
        <f t="shared" si="1"/>
        <v>4.5653191489361724</v>
      </c>
    </row>
    <row r="56" spans="1:23" ht="15.75">
      <c r="B56" s="108" t="s">
        <v>506</v>
      </c>
      <c r="C56" s="108"/>
      <c r="D56" s="108"/>
      <c r="E56" s="108"/>
      <c r="F56" s="108"/>
      <c r="G56" s="108"/>
      <c r="H56" s="108"/>
      <c r="I56" s="108"/>
      <c r="J56" s="108"/>
      <c r="K56" s="108"/>
      <c r="L56" s="108"/>
    </row>
    <row r="57" spans="1:23" ht="15.75">
      <c r="B57" s="108"/>
      <c r="C57" s="108"/>
      <c r="D57" s="108"/>
      <c r="E57" s="108"/>
      <c r="F57" s="108"/>
      <c r="G57" s="108"/>
      <c r="H57" s="108"/>
      <c r="I57" s="108"/>
      <c r="J57" s="108"/>
      <c r="K57" s="108"/>
      <c r="L57" s="108"/>
    </row>
    <row r="58" spans="1:23" ht="15.75">
      <c r="B58" s="108" t="s">
        <v>507</v>
      </c>
      <c r="C58" s="108"/>
      <c r="D58" s="108"/>
      <c r="E58" s="108"/>
      <c r="F58" s="108"/>
      <c r="G58" s="108"/>
      <c r="H58" s="108"/>
      <c r="I58" s="108"/>
      <c r="J58" s="108"/>
      <c r="K58" s="108"/>
      <c r="L58" s="108"/>
      <c r="N58" s="116" t="s">
        <v>508</v>
      </c>
    </row>
  </sheetData>
  <mergeCells count="20">
    <mergeCell ref="B2:U2"/>
    <mergeCell ref="A3:S3"/>
    <mergeCell ref="A4:A5"/>
    <mergeCell ref="B4:B5"/>
    <mergeCell ref="C4:C5"/>
    <mergeCell ref="D4:D5"/>
    <mergeCell ref="E4:E5"/>
    <mergeCell ref="F4:F5"/>
    <mergeCell ref="G4:K4"/>
    <mergeCell ref="T4:T5"/>
    <mergeCell ref="U4:U5"/>
    <mergeCell ref="L4:L5"/>
    <mergeCell ref="R1:W1"/>
    <mergeCell ref="M4:M5"/>
    <mergeCell ref="N4:N5"/>
    <mergeCell ref="O4:Q4"/>
    <mergeCell ref="R4:R5"/>
    <mergeCell ref="W4:W5"/>
    <mergeCell ref="V4:V5"/>
    <mergeCell ref="S4:S5"/>
  </mergeCells>
  <pageMargins left="0.7" right="0.7" top="0.75" bottom="0.75" header="0.3" footer="0.3"/>
  <pageSetup paperSize="9" scale="62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V65"/>
  <sheetViews>
    <sheetView view="pageBreakPreview" zoomScaleSheetLayoutView="100" workbookViewId="0">
      <selection activeCell="V5" sqref="V5"/>
    </sheetView>
  </sheetViews>
  <sheetFormatPr defaultRowHeight="15"/>
  <cols>
    <col min="1" max="1" width="6.7109375" customWidth="1"/>
    <col min="2" max="2" width="23.5703125" customWidth="1"/>
  </cols>
  <sheetData>
    <row r="1" spans="1:22" ht="71.25" customHeight="1">
      <c r="A1" s="15"/>
      <c r="B1" s="4"/>
      <c r="C1" s="16"/>
      <c r="D1" s="16"/>
      <c r="E1" s="17"/>
      <c r="F1" s="17"/>
      <c r="G1" s="5"/>
      <c r="H1" s="5"/>
      <c r="I1" s="5"/>
      <c r="J1" s="5"/>
      <c r="K1" s="5"/>
      <c r="L1" s="16"/>
      <c r="M1" s="16"/>
      <c r="N1" s="16"/>
      <c r="O1" s="16"/>
      <c r="P1" s="16"/>
      <c r="Q1" s="118" t="s">
        <v>515</v>
      </c>
      <c r="R1" s="118"/>
      <c r="S1" s="118"/>
      <c r="T1" s="118"/>
      <c r="U1" s="118"/>
      <c r="V1" s="118"/>
    </row>
    <row r="2" spans="1:22" ht="18.75">
      <c r="A2" s="7"/>
      <c r="B2" s="138" t="s">
        <v>133</v>
      </c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6"/>
    </row>
    <row r="3" spans="1:22" ht="15.75">
      <c r="A3" s="127" t="s">
        <v>186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</row>
    <row r="4" spans="1:22" ht="15.75" thickBot="1"/>
    <row r="5" spans="1:22" ht="51" customHeight="1">
      <c r="A5" s="141" t="s">
        <v>0</v>
      </c>
      <c r="B5" s="143" t="s">
        <v>1</v>
      </c>
      <c r="C5" s="145" t="s">
        <v>3</v>
      </c>
      <c r="D5" s="145" t="s">
        <v>4</v>
      </c>
      <c r="E5" s="145" t="s">
        <v>5</v>
      </c>
      <c r="F5" s="145" t="s">
        <v>6</v>
      </c>
      <c r="G5" s="143" t="s">
        <v>7</v>
      </c>
      <c r="H5" s="143"/>
      <c r="I5" s="143"/>
      <c r="J5" s="143"/>
      <c r="K5" s="143"/>
      <c r="L5" s="145" t="s">
        <v>8</v>
      </c>
      <c r="M5" s="145" t="s">
        <v>9</v>
      </c>
      <c r="N5" s="145" t="s">
        <v>10</v>
      </c>
      <c r="O5" s="143" t="s">
        <v>11</v>
      </c>
      <c r="P5" s="143"/>
      <c r="Q5" s="143"/>
      <c r="R5" s="145" t="s">
        <v>12</v>
      </c>
      <c r="S5" s="139" t="s">
        <v>13</v>
      </c>
      <c r="T5" s="143" t="s">
        <v>2</v>
      </c>
      <c r="U5" s="147" t="s">
        <v>98</v>
      </c>
    </row>
    <row r="6" spans="1:22" ht="128.25">
      <c r="A6" s="142"/>
      <c r="B6" s="144"/>
      <c r="C6" s="146"/>
      <c r="D6" s="146"/>
      <c r="E6" s="146"/>
      <c r="F6" s="146"/>
      <c r="G6" s="48" t="s">
        <v>14</v>
      </c>
      <c r="H6" s="48" t="s">
        <v>15</v>
      </c>
      <c r="I6" s="48" t="s">
        <v>16</v>
      </c>
      <c r="J6" s="48" t="s">
        <v>17</v>
      </c>
      <c r="K6" s="48" t="s">
        <v>18</v>
      </c>
      <c r="L6" s="146"/>
      <c r="M6" s="146"/>
      <c r="N6" s="146"/>
      <c r="O6" s="48" t="s">
        <v>19</v>
      </c>
      <c r="P6" s="48" t="s">
        <v>20</v>
      </c>
      <c r="Q6" s="48" t="s">
        <v>21</v>
      </c>
      <c r="R6" s="146"/>
      <c r="S6" s="140"/>
      <c r="T6" s="144"/>
      <c r="U6" s="148"/>
    </row>
    <row r="7" spans="1:22">
      <c r="A7" s="9"/>
      <c r="B7" s="10"/>
      <c r="C7" s="11" t="s">
        <v>22</v>
      </c>
      <c r="D7" s="11" t="s">
        <v>22</v>
      </c>
      <c r="E7" s="11" t="s">
        <v>22</v>
      </c>
      <c r="F7" s="11" t="s">
        <v>22</v>
      </c>
      <c r="G7" s="11" t="s">
        <v>22</v>
      </c>
      <c r="H7" s="11" t="s">
        <v>22</v>
      </c>
      <c r="I7" s="11" t="s">
        <v>22</v>
      </c>
      <c r="J7" s="11" t="s">
        <v>22</v>
      </c>
      <c r="K7" s="11" t="s">
        <v>22</v>
      </c>
      <c r="L7" s="11" t="s">
        <v>22</v>
      </c>
      <c r="M7" s="11" t="s">
        <v>22</v>
      </c>
      <c r="N7" s="11" t="s">
        <v>22</v>
      </c>
      <c r="O7" s="11" t="s">
        <v>22</v>
      </c>
      <c r="P7" s="11" t="s">
        <v>22</v>
      </c>
      <c r="Q7" s="11" t="s">
        <v>22</v>
      </c>
      <c r="R7" s="11" t="s">
        <v>22</v>
      </c>
      <c r="S7" s="11" t="s">
        <v>22</v>
      </c>
      <c r="T7" s="11" t="s">
        <v>22</v>
      </c>
      <c r="U7" s="24" t="s">
        <v>99</v>
      </c>
    </row>
    <row r="8" spans="1:22" ht="16.5" customHeight="1">
      <c r="A8" s="84">
        <v>1</v>
      </c>
      <c r="B8" s="80" t="s">
        <v>328</v>
      </c>
      <c r="C8" s="24">
        <f>'[2]Прибуд. терит'!$J$3</f>
        <v>0.73573915695623449</v>
      </c>
      <c r="D8" s="24">
        <f>'[2]Приб. підвалів'!$J$3</f>
        <v>3.8253575962600282E-2</v>
      </c>
      <c r="E8" s="74">
        <v>1.2284255409237832</v>
      </c>
      <c r="F8" s="83">
        <v>0.20415122312824316</v>
      </c>
      <c r="G8" s="74">
        <v>0.17800948819625323</v>
      </c>
      <c r="H8" s="83">
        <v>0.22936866946148976</v>
      </c>
      <c r="I8" s="83">
        <v>6.2754360708494439E-2</v>
      </c>
      <c r="J8" s="83">
        <v>0.49576000672870063</v>
      </c>
      <c r="K8" s="83">
        <v>8.4870983172301587E-2</v>
      </c>
      <c r="L8" s="83">
        <v>9.7927918387518097E-3</v>
      </c>
      <c r="M8" s="83">
        <v>1.8832291997599632E-2</v>
      </c>
      <c r="N8" s="83">
        <v>8.2169893211406039E-2</v>
      </c>
      <c r="O8" s="83">
        <v>0.18390715152855711</v>
      </c>
      <c r="P8" s="83">
        <v>0.25037953987555012</v>
      </c>
      <c r="Q8" s="83">
        <v>0.16829122250380327</v>
      </c>
      <c r="R8" s="83">
        <v>5.4677207246333279E-2</v>
      </c>
      <c r="S8" s="83">
        <v>9.8295033358042988E-2</v>
      </c>
      <c r="T8" s="85">
        <v>4.1236781367981452</v>
      </c>
      <c r="U8" s="86">
        <v>4.7628482480018581</v>
      </c>
    </row>
    <row r="9" spans="1:22" ht="39.75" customHeight="1">
      <c r="A9" s="84">
        <v>2</v>
      </c>
      <c r="B9" s="80" t="s">
        <v>329</v>
      </c>
      <c r="C9" s="24">
        <f>'[2]Прибуд. терит'!$J$3</f>
        <v>0.73573915695623449</v>
      </c>
      <c r="D9" s="24">
        <f>'[2]Приб. підвалів'!$J$3</f>
        <v>3.8253575962600282E-2</v>
      </c>
      <c r="E9" s="74" t="s">
        <v>24</v>
      </c>
      <c r="F9" s="83"/>
      <c r="G9" s="74">
        <v>0.17800948819625323</v>
      </c>
      <c r="H9" s="83">
        <v>0.22936866946148976</v>
      </c>
      <c r="I9" s="83">
        <v>6.2754360708494439E-2</v>
      </c>
      <c r="J9" s="83">
        <v>0.49576000672870063</v>
      </c>
      <c r="K9" s="83">
        <v>8.4870983172301587E-2</v>
      </c>
      <c r="L9" s="83">
        <v>9.7927918387518097E-3</v>
      </c>
      <c r="M9" s="83">
        <v>1.8832291997599632E-2</v>
      </c>
      <c r="N9" s="83">
        <v>8.2169893211406039E-2</v>
      </c>
      <c r="O9" s="83">
        <v>0.18390715152855711</v>
      </c>
      <c r="P9" s="83">
        <v>0.25037953987555012</v>
      </c>
      <c r="Q9" s="83">
        <v>0.16829122250380327</v>
      </c>
      <c r="R9" s="83">
        <v>5.4677207246333279E-2</v>
      </c>
      <c r="S9" s="83">
        <v>9.8295033358042988E-2</v>
      </c>
      <c r="T9" s="85">
        <v>2.6911013727461186</v>
      </c>
      <c r="U9" s="86">
        <v>3.108222085521767</v>
      </c>
    </row>
    <row r="10" spans="1:22" ht="19.5" customHeight="1">
      <c r="A10" s="84">
        <v>3</v>
      </c>
      <c r="B10" s="81" t="s">
        <v>330</v>
      </c>
      <c r="C10" s="24">
        <f>'[2]Прибуд. терит'!$J$4</f>
        <v>0.98280489534316695</v>
      </c>
      <c r="D10" s="24">
        <f>'[2]Приб. підвалів'!$J$4</f>
        <v>2.6788017402922925E-2</v>
      </c>
      <c r="E10" s="74">
        <v>1.183394401895306</v>
      </c>
      <c r="F10" s="83">
        <v>0.19454006235583379</v>
      </c>
      <c r="G10" s="74">
        <v>0.17043356031910159</v>
      </c>
      <c r="H10" s="83">
        <v>0.21960693982153534</v>
      </c>
      <c r="I10" s="83">
        <v>6.0083590091030696E-2</v>
      </c>
      <c r="J10" s="83">
        <v>0.33958577416611979</v>
      </c>
      <c r="K10" s="83">
        <v>7.3050705561624102E-2</v>
      </c>
      <c r="L10" s="83">
        <v>1.9437445607631408E-2</v>
      </c>
      <c r="M10" s="83">
        <v>3.7379703091598861E-2</v>
      </c>
      <c r="N10" s="83">
        <v>7.867281453907958E-2</v>
      </c>
      <c r="O10" s="83">
        <v>0.17608022426647382</v>
      </c>
      <c r="P10" s="83">
        <v>0.23972360599678788</v>
      </c>
      <c r="Q10" s="83">
        <v>0.16112889550109394</v>
      </c>
      <c r="R10" s="83">
        <v>0.1828032675849815</v>
      </c>
      <c r="S10" s="83">
        <v>8.8611188563027549E-2</v>
      </c>
      <c r="T10" s="85">
        <v>4.2341250921073152</v>
      </c>
      <c r="U10" s="86">
        <v>4.8904144813839485</v>
      </c>
    </row>
    <row r="11" spans="1:22" ht="35.25" customHeight="1">
      <c r="A11" s="84">
        <v>4</v>
      </c>
      <c r="B11" s="81" t="s">
        <v>331</v>
      </c>
      <c r="C11" s="24">
        <f>'[2]Прибуд. терит'!$J$4</f>
        <v>0.98280489534316695</v>
      </c>
      <c r="D11" s="24">
        <f>'[2]Приб. підвалів'!$J$4</f>
        <v>2.6788017402922925E-2</v>
      </c>
      <c r="E11" s="74" t="s">
        <v>24</v>
      </c>
      <c r="F11" s="83"/>
      <c r="G11" s="74">
        <v>0.17043356031910159</v>
      </c>
      <c r="H11" s="83">
        <v>0.21960693982153534</v>
      </c>
      <c r="I11" s="83">
        <v>6.0083590091030696E-2</v>
      </c>
      <c r="J11" s="83">
        <v>0.33958577416611979</v>
      </c>
      <c r="K11" s="83">
        <v>7.3050705561624102E-2</v>
      </c>
      <c r="L11" s="83">
        <v>1.9437445607631408E-2</v>
      </c>
      <c r="M11" s="83">
        <v>3.7379703091598861E-2</v>
      </c>
      <c r="N11" s="83">
        <v>7.867281453907958E-2</v>
      </c>
      <c r="O11" s="83">
        <v>0.17608022426647382</v>
      </c>
      <c r="P11" s="83">
        <v>0.23972360599678788</v>
      </c>
      <c r="Q11" s="83">
        <v>0.16112889550109394</v>
      </c>
      <c r="R11" s="83">
        <v>0.1828032675849815</v>
      </c>
      <c r="S11" s="83">
        <v>8.8611188563027549E-2</v>
      </c>
      <c r="T11" s="85">
        <v>2.8561906278561757</v>
      </c>
      <c r="U11" s="86">
        <v>3.2989001751738831</v>
      </c>
    </row>
    <row r="12" spans="1:22">
      <c r="A12" s="84">
        <v>5</v>
      </c>
      <c r="B12" s="80" t="s">
        <v>332</v>
      </c>
      <c r="C12" s="24">
        <f>'[2]Прибуд. терит'!$J$5</f>
        <v>0.32695273221577864</v>
      </c>
      <c r="D12" s="24">
        <f>'[2]Приб. підвалів'!$J$5</f>
        <v>4.9056606695582115E-2</v>
      </c>
      <c r="E12" s="74">
        <v>1.1214337568959878</v>
      </c>
      <c r="F12" s="83">
        <v>0.28224799286351471</v>
      </c>
      <c r="G12" s="74">
        <v>0.19676026793217999</v>
      </c>
      <c r="H12" s="83">
        <v>0.17406661890725364</v>
      </c>
      <c r="I12" s="83">
        <v>6.7896881015348201E-2</v>
      </c>
      <c r="J12" s="83">
        <v>0.81953248271391188</v>
      </c>
      <c r="K12" s="83">
        <v>0.10893654295446253</v>
      </c>
      <c r="L12" s="83">
        <v>1.672299864538937E-2</v>
      </c>
      <c r="M12" s="83">
        <v>3.2159612779594941E-2</v>
      </c>
      <c r="N12" s="83">
        <v>6.8363150326124791E-2</v>
      </c>
      <c r="O12" s="83">
        <v>0.20327916661110071</v>
      </c>
      <c r="P12" s="83">
        <v>0.19001165264643213</v>
      </c>
      <c r="Q12" s="83">
        <v>0.16995094860541179</v>
      </c>
      <c r="R12" s="83">
        <v>8.7746567859100164E-2</v>
      </c>
      <c r="S12" s="83">
        <v>0.15819209039548021</v>
      </c>
      <c r="T12" s="85">
        <v>4.0733100700626537</v>
      </c>
      <c r="U12" s="86">
        <v>4.7046731309223642</v>
      </c>
    </row>
    <row r="13" spans="1:22" ht="30" customHeight="1">
      <c r="A13" s="84">
        <v>6</v>
      </c>
      <c r="B13" s="80" t="s">
        <v>333</v>
      </c>
      <c r="C13" s="24">
        <f>'[2]Прибуд. терит'!$J$5</f>
        <v>0.32695273221577864</v>
      </c>
      <c r="D13" s="24">
        <f>'[2]Приб. підвалів'!$J$5</f>
        <v>4.9056606695582115E-2</v>
      </c>
      <c r="E13" s="74" t="s">
        <v>24</v>
      </c>
      <c r="F13" s="83"/>
      <c r="G13" s="74">
        <v>0.19676026793217999</v>
      </c>
      <c r="H13" s="83">
        <v>0.17406661890725364</v>
      </c>
      <c r="I13" s="83">
        <v>6.7896881015348201E-2</v>
      </c>
      <c r="J13" s="83">
        <v>0.81953248271391188</v>
      </c>
      <c r="K13" s="83">
        <v>0.10893654295446253</v>
      </c>
      <c r="L13" s="83">
        <v>1.672299864538937E-2</v>
      </c>
      <c r="M13" s="83">
        <v>3.2159612779594941E-2</v>
      </c>
      <c r="N13" s="83">
        <v>6.8363150326124791E-2</v>
      </c>
      <c r="O13" s="83">
        <v>0.20327916661110071</v>
      </c>
      <c r="P13" s="83">
        <v>0.19001165264643213</v>
      </c>
      <c r="Q13" s="83">
        <v>0.16995094860541179</v>
      </c>
      <c r="R13" s="83">
        <v>8.7746567859100164E-2</v>
      </c>
      <c r="S13" s="83">
        <v>0.15819209039548021</v>
      </c>
      <c r="T13" s="85">
        <v>2.669628320303151</v>
      </c>
      <c r="U13" s="86">
        <v>3.0834207099501394</v>
      </c>
    </row>
    <row r="14" spans="1:22">
      <c r="A14" s="84">
        <v>7</v>
      </c>
      <c r="B14" s="80" t="s">
        <v>334</v>
      </c>
      <c r="C14" s="24">
        <f>'[2]Прибуд. терит'!$J$6</f>
        <v>0.41243400290187149</v>
      </c>
      <c r="D14" s="24">
        <f>'[2]Приб. підвалів'!$J$6</f>
        <v>3.3209684405676537E-2</v>
      </c>
      <c r="E14" s="74">
        <v>1.2054902559441827</v>
      </c>
      <c r="F14" s="83">
        <v>0.20638008469138969</v>
      </c>
      <c r="G14" s="74">
        <v>0.17255933243035743</v>
      </c>
      <c r="H14" s="83">
        <v>0.2223460383138558</v>
      </c>
      <c r="I14" s="83">
        <v>6.0832996604164039E-2</v>
      </c>
      <c r="J14" s="83">
        <v>0.82069530613178598</v>
      </c>
      <c r="K14" s="83">
        <v>7.5306608292407609E-2</v>
      </c>
      <c r="L14" s="83">
        <v>1.4735446340733137E-2</v>
      </c>
      <c r="M14" s="83">
        <v>2.8337396809102185E-2</v>
      </c>
      <c r="N14" s="83">
        <v>7.9654079465705852E-2</v>
      </c>
      <c r="O14" s="83">
        <v>0.17827642570349439</v>
      </c>
      <c r="P14" s="83">
        <v>0.24271361427381699</v>
      </c>
      <c r="Q14" s="83">
        <v>0.16313861302229327</v>
      </c>
      <c r="R14" s="83">
        <v>5.8692691768348335E-2</v>
      </c>
      <c r="S14" s="83">
        <v>0.10645964326960092</v>
      </c>
      <c r="T14" s="85">
        <v>4.0812622203687861</v>
      </c>
      <c r="U14" s="86">
        <v>4.7138578645259486</v>
      </c>
    </row>
    <row r="15" spans="1:22" ht="28.5" customHeight="1">
      <c r="A15" s="84">
        <v>8</v>
      </c>
      <c r="B15" s="80" t="s">
        <v>335</v>
      </c>
      <c r="C15" s="24">
        <f>'[2]Прибуд. терит'!$J$6</f>
        <v>0.41243400290187149</v>
      </c>
      <c r="D15" s="24">
        <f>'[2]Приб. підвалів'!$J$6</f>
        <v>3.3209684405676537E-2</v>
      </c>
      <c r="E15" s="74" t="s">
        <v>24</v>
      </c>
      <c r="F15" s="83"/>
      <c r="G15" s="74">
        <v>0.17255933243035743</v>
      </c>
      <c r="H15" s="83">
        <v>0.2223460383138558</v>
      </c>
      <c r="I15" s="83">
        <v>6.0832996604164039E-2</v>
      </c>
      <c r="J15" s="83">
        <v>0.82069530613178598</v>
      </c>
      <c r="K15" s="83">
        <v>7.5306608292407609E-2</v>
      </c>
      <c r="L15" s="83">
        <v>1.4735446340733137E-2</v>
      </c>
      <c r="M15" s="83">
        <v>2.8337396809102185E-2</v>
      </c>
      <c r="N15" s="83">
        <v>7.9654079465705852E-2</v>
      </c>
      <c r="O15" s="83">
        <v>0.17827642570349439</v>
      </c>
      <c r="P15" s="83">
        <v>0.24271361427381699</v>
      </c>
      <c r="Q15" s="83">
        <v>0.16313861302229327</v>
      </c>
      <c r="R15" s="83">
        <v>5.8692691768348335E-2</v>
      </c>
      <c r="S15" s="83">
        <v>0.10645964326960092</v>
      </c>
      <c r="T15" s="85">
        <v>2.6693918797332139</v>
      </c>
      <c r="U15" s="86">
        <v>3.0831476210918622</v>
      </c>
    </row>
    <row r="16" spans="1:22">
      <c r="A16" s="84">
        <v>9</v>
      </c>
      <c r="B16" s="80" t="s">
        <v>336</v>
      </c>
      <c r="C16" s="24">
        <f>'[2]Прибуд. терит'!J8</f>
        <v>0.6363855201525902</v>
      </c>
      <c r="D16" s="24">
        <f>'[2]Приб. підвалів'!J8</f>
        <v>0.10167596596644962</v>
      </c>
      <c r="E16" s="74" t="s">
        <v>24</v>
      </c>
      <c r="F16" s="83"/>
      <c r="G16" s="74">
        <v>0.26614868741076558</v>
      </c>
      <c r="H16" s="83">
        <v>0.26161335331832941</v>
      </c>
      <c r="I16" s="83">
        <v>4.8593137812327838E-2</v>
      </c>
      <c r="J16" s="83">
        <v>0.13823490122771198</v>
      </c>
      <c r="K16" s="83">
        <v>0.17197683671027261</v>
      </c>
      <c r="L16" s="83">
        <v>1.4026784650220473E-2</v>
      </c>
      <c r="M16" s="83">
        <v>2.6974585865808604E-2</v>
      </c>
      <c r="N16" s="83">
        <v>9.2471731807330149E-2</v>
      </c>
      <c r="O16" s="83">
        <v>0.27496650589105215</v>
      </c>
      <c r="P16" s="83">
        <v>0.28557793522075042</v>
      </c>
      <c r="Q16" s="83" t="s">
        <v>24</v>
      </c>
      <c r="R16" s="83">
        <v>0.2309550278670654</v>
      </c>
      <c r="S16" s="83">
        <v>0.19821237039685377</v>
      </c>
      <c r="T16" s="85">
        <v>4.1163088128488301</v>
      </c>
      <c r="U16" s="86">
        <v>4.7543366788403985</v>
      </c>
    </row>
    <row r="17" spans="1:21">
      <c r="A17" s="84">
        <v>10</v>
      </c>
      <c r="B17" s="80" t="s">
        <v>337</v>
      </c>
      <c r="C17" s="24">
        <f>'[2]Прибуд. терит'!J9</f>
        <v>0.7781237821240915</v>
      </c>
      <c r="D17" s="24">
        <f>'[2]Приб. підвалів'!J9</f>
        <v>0.14328483494358413</v>
      </c>
      <c r="E17" s="74" t="s">
        <v>24</v>
      </c>
      <c r="F17" s="83"/>
      <c r="G17" s="74">
        <v>0.43756890906224455</v>
      </c>
      <c r="H17" s="83">
        <v>0.41379786007428887</v>
      </c>
      <c r="I17" s="83">
        <v>0.18702724734512552</v>
      </c>
      <c r="J17" s="83">
        <v>0.10819997786384442</v>
      </c>
      <c r="K17" s="83">
        <v>0.33335588809019823</v>
      </c>
      <c r="L17" s="83">
        <v>3.5736726358781022E-2</v>
      </c>
      <c r="M17" s="83">
        <v>6.872447376688659E-2</v>
      </c>
      <c r="N17" s="83">
        <v>0.12188663235867221</v>
      </c>
      <c r="O17" s="83">
        <v>0.45206608073821447</v>
      </c>
      <c r="P17" s="83">
        <v>0.45170300743399011</v>
      </c>
      <c r="Q17" s="83" t="s">
        <v>24</v>
      </c>
      <c r="R17" s="83">
        <v>0.34677514607092502</v>
      </c>
      <c r="S17" s="83">
        <v>0.27511781338360036</v>
      </c>
      <c r="T17" s="85">
        <v>3.9700212486658115</v>
      </c>
      <c r="U17" s="86">
        <v>4.5853745422090118</v>
      </c>
    </row>
    <row r="18" spans="1:21">
      <c r="A18" s="84">
        <v>11</v>
      </c>
      <c r="B18" s="80" t="s">
        <v>338</v>
      </c>
      <c r="C18" s="24">
        <f>'[2]Прибуд. терит'!J10</f>
        <v>0.48236897041533638</v>
      </c>
      <c r="D18" s="24">
        <f>'[2]Приб. підвалів'!J10</f>
        <v>8.8333573757415587E-2</v>
      </c>
      <c r="E18" s="74" t="s">
        <v>24</v>
      </c>
      <c r="F18" s="83"/>
      <c r="G18" s="74">
        <v>0.36259737382801249</v>
      </c>
      <c r="H18" s="83">
        <v>0.41147900845188684</v>
      </c>
      <c r="I18" s="83">
        <v>0.15710569916032396</v>
      </c>
      <c r="J18" s="83">
        <v>0.16237376515407645</v>
      </c>
      <c r="K18" s="83">
        <v>0.47421174158822138</v>
      </c>
      <c r="L18" s="83">
        <v>2.9372579647889616E-2</v>
      </c>
      <c r="M18" s="83">
        <v>5.6485730092095419E-2</v>
      </c>
      <c r="N18" s="83">
        <v>0.10731568817013425</v>
      </c>
      <c r="O18" s="83">
        <v>0.37461065052289022</v>
      </c>
      <c r="P18" s="83">
        <v>0.44917174192323039</v>
      </c>
      <c r="Q18" s="83" t="s">
        <v>24</v>
      </c>
      <c r="R18" s="83">
        <v>0.17303745539137022</v>
      </c>
      <c r="S18" s="83">
        <v>0.23126037293761595</v>
      </c>
      <c r="T18" s="85">
        <v>3.9104304239354235</v>
      </c>
      <c r="U18" s="86">
        <v>4.5165471396454144</v>
      </c>
    </row>
    <row r="19" spans="1:21">
      <c r="A19" s="84">
        <v>12</v>
      </c>
      <c r="B19" s="80" t="s">
        <v>339</v>
      </c>
      <c r="C19" s="24">
        <f>'[2]Прибуд. терит'!J11</f>
        <v>0.47505871735414884</v>
      </c>
      <c r="D19" s="24">
        <f>'[2]Приб. підвалів'!J11</f>
        <v>8.5270963996093116E-2</v>
      </c>
      <c r="E19" s="74" t="s">
        <v>24</v>
      </c>
      <c r="F19" s="83"/>
      <c r="G19" s="74">
        <v>0.1121408794243727</v>
      </c>
      <c r="H19" s="83">
        <v>0.20502767208803158</v>
      </c>
      <c r="I19" s="83">
        <v>0.2088597045601244</v>
      </c>
      <c r="J19" s="83">
        <v>1.044726754170709</v>
      </c>
      <c r="K19" s="83">
        <v>0.17698473289362843</v>
      </c>
      <c r="L19" s="83">
        <v>8.1731698863532713E-3</v>
      </c>
      <c r="M19" s="83">
        <v>1.5717634396833213E-2</v>
      </c>
      <c r="N19" s="83">
        <v>0.12915894128052641</v>
      </c>
      <c r="O19" s="83">
        <v>0.11585623841638487</v>
      </c>
      <c r="P19" s="83">
        <v>0.22380883282655767</v>
      </c>
      <c r="Q19" s="83">
        <v>0.37304876665724307</v>
      </c>
      <c r="R19" s="83">
        <v>0.10718218909178812</v>
      </c>
      <c r="S19" s="83">
        <v>0.31948776883927105</v>
      </c>
      <c r="T19" s="85">
        <v>3.6108758287045752</v>
      </c>
      <c r="U19" s="86">
        <v>4.1705615821537849</v>
      </c>
    </row>
    <row r="20" spans="1:21">
      <c r="A20" s="84">
        <v>13</v>
      </c>
      <c r="B20" s="80" t="s">
        <v>340</v>
      </c>
      <c r="C20" s="24">
        <f>'[2]Прибуд. терит'!J12</f>
        <v>0.21429131823152076</v>
      </c>
      <c r="D20" s="24">
        <f>'[2]Приб. підвалів'!J12</f>
        <v>6.4552721490314505E-2</v>
      </c>
      <c r="E20" s="74" t="s">
        <v>24</v>
      </c>
      <c r="F20" s="83"/>
      <c r="G20" s="74">
        <v>0.2279580408924094</v>
      </c>
      <c r="H20" s="83">
        <v>0.25932772886294803</v>
      </c>
      <c r="I20" s="83">
        <v>9.4616886073689774E-2</v>
      </c>
      <c r="J20" s="83">
        <v>1.2283494946834113</v>
      </c>
      <c r="K20" s="83">
        <v>0.24027945462260264</v>
      </c>
      <c r="L20" s="83">
        <v>7.7689880371630228E-3</v>
      </c>
      <c r="M20" s="83">
        <v>1.494036160992889E-2</v>
      </c>
      <c r="N20" s="83">
        <v>0.13810957824455666</v>
      </c>
      <c r="O20" s="83">
        <v>0.23551055841660332</v>
      </c>
      <c r="P20" s="83">
        <v>0.28308294058695727</v>
      </c>
      <c r="Q20" s="83" t="s">
        <v>24</v>
      </c>
      <c r="R20" s="83">
        <v>5.416325228044222E-2</v>
      </c>
      <c r="S20" s="83">
        <v>0.29503994937109401</v>
      </c>
      <c r="T20" s="85">
        <v>3.6394769150320494</v>
      </c>
      <c r="U20" s="86">
        <v>4.2035958368620179</v>
      </c>
    </row>
    <row r="21" spans="1:21">
      <c r="A21" s="84">
        <v>14</v>
      </c>
      <c r="B21" s="80" t="s">
        <v>341</v>
      </c>
      <c r="C21" s="24">
        <f>'[2]Прибуд. терит'!J13</f>
        <v>0.50706434077624707</v>
      </c>
      <c r="D21" s="24">
        <f>'[2]Приб. підвалів'!J13</f>
        <v>8.2452309959733086E-2</v>
      </c>
      <c r="E21" s="74" t="s">
        <v>24</v>
      </c>
      <c r="F21" s="83"/>
      <c r="G21" s="74">
        <v>0.38839794843150333</v>
      </c>
      <c r="H21" s="83">
        <v>0.40902319215611399</v>
      </c>
      <c r="I21" s="83">
        <v>5.2759476524268413E-2</v>
      </c>
      <c r="J21" s="83">
        <v>1.157740945748708</v>
      </c>
      <c r="K21" s="83">
        <v>0.21484217049209126</v>
      </c>
      <c r="L21" s="83">
        <v>1.6232390379607612E-2</v>
      </c>
      <c r="M21" s="83">
        <v>3.1216135345399257E-2</v>
      </c>
      <c r="N21" s="83">
        <v>0.15060028174007611</v>
      </c>
      <c r="O21" s="83">
        <v>0.40126602845362624</v>
      </c>
      <c r="P21" s="83">
        <v>0.44649096535684879</v>
      </c>
      <c r="Q21" s="83" t="s">
        <v>24</v>
      </c>
      <c r="R21" s="83">
        <v>3.148998339777731E-2</v>
      </c>
      <c r="S21" s="83">
        <v>0.30976757727206555</v>
      </c>
      <c r="T21" s="85">
        <v>3.8886711350199219</v>
      </c>
      <c r="U21" s="86">
        <v>4.4914151609480095</v>
      </c>
    </row>
    <row r="22" spans="1:21">
      <c r="A22" s="84">
        <v>15</v>
      </c>
      <c r="B22" s="80" t="s">
        <v>342</v>
      </c>
      <c r="C22" s="24">
        <f>'[2]Прибуд. терит'!J14</f>
        <v>0.8587290492686469</v>
      </c>
      <c r="D22" s="24">
        <f>'[2]Приб. підвалів'!J14</f>
        <v>9.0061521104657843E-2</v>
      </c>
      <c r="E22" s="74" t="s">
        <v>24</v>
      </c>
      <c r="F22" s="83"/>
      <c r="G22" s="74">
        <v>0.40914632896790382</v>
      </c>
      <c r="H22" s="83">
        <v>0.465449640857096</v>
      </c>
      <c r="I22" s="83">
        <v>0.12350646618641462</v>
      </c>
      <c r="J22" s="83">
        <v>0.78559389467835117</v>
      </c>
      <c r="K22" s="83">
        <v>0.47168418059472977</v>
      </c>
      <c r="L22" s="83">
        <v>3.7531355009702304E-2</v>
      </c>
      <c r="M22" s="83">
        <v>7.2175682710965972E-2</v>
      </c>
      <c r="N22" s="83">
        <v>7.3446949841005943E-2</v>
      </c>
      <c r="O22" s="83">
        <v>0.42270182719640526</v>
      </c>
      <c r="P22" s="83">
        <v>0.50808624903588351</v>
      </c>
      <c r="Q22" s="83" t="s">
        <v>24</v>
      </c>
      <c r="R22" s="83">
        <v>3.2912718008625989E-2</v>
      </c>
      <c r="S22" s="83">
        <v>0.1812863836433338</v>
      </c>
      <c r="T22" s="85">
        <v>4.173038327466398</v>
      </c>
      <c r="U22" s="86">
        <v>4.8198592682236896</v>
      </c>
    </row>
    <row r="23" spans="1:21">
      <c r="A23" s="84">
        <v>16</v>
      </c>
      <c r="B23" s="80" t="s">
        <v>343</v>
      </c>
      <c r="C23" s="24">
        <f>'[2]Прибуд. терит'!J15</f>
        <v>0.96993764691228357</v>
      </c>
      <c r="D23" s="24">
        <f>'[2]Приб. підвалів'!J15</f>
        <v>0.17616531064955318</v>
      </c>
      <c r="E23" s="74" t="s">
        <v>24</v>
      </c>
      <c r="F23" s="83"/>
      <c r="G23" s="74">
        <v>0.25908408936896399</v>
      </c>
      <c r="H23" s="83">
        <v>8.8127367615369795E-2</v>
      </c>
      <c r="I23" s="83">
        <v>0.14322996540874169</v>
      </c>
      <c r="J23" s="83">
        <v>0.43468549175414212</v>
      </c>
      <c r="K23" s="83">
        <v>0.46916178418452631</v>
      </c>
      <c r="L23" s="83">
        <v>8.2564922845314262E-2</v>
      </c>
      <c r="M23" s="83">
        <v>0.1587786977794505</v>
      </c>
      <c r="N23" s="83">
        <v>9.734416028042997E-2</v>
      </c>
      <c r="O23" s="83">
        <v>0.26766784942208033</v>
      </c>
      <c r="P23" s="83">
        <v>9.6200103552871855E-2</v>
      </c>
      <c r="Q23" s="83" t="s">
        <v>24</v>
      </c>
      <c r="R23" s="83">
        <v>0.19647260686165388</v>
      </c>
      <c r="S23" s="83">
        <v>0.42047421904403465</v>
      </c>
      <c r="T23" s="85">
        <v>3.6625818284908833</v>
      </c>
      <c r="U23" s="86">
        <v>4.2302820119069704</v>
      </c>
    </row>
    <row r="24" spans="1:21">
      <c r="A24" s="84">
        <v>17</v>
      </c>
      <c r="B24" s="80" t="s">
        <v>344</v>
      </c>
      <c r="C24" s="24">
        <f>'[2]Прибуд. терит'!J16</f>
        <v>0.1604187425885498</v>
      </c>
      <c r="D24" s="24">
        <f>'[2]Приб. підвалів'!J16</f>
        <v>0.13170706849050556</v>
      </c>
      <c r="E24" s="74" t="s">
        <v>24</v>
      </c>
      <c r="F24" s="83"/>
      <c r="G24" s="74">
        <v>0.26959665952551864</v>
      </c>
      <c r="H24" s="83">
        <v>0.36967858502374107</v>
      </c>
      <c r="I24" s="83">
        <v>0.14419779656117207</v>
      </c>
      <c r="J24" s="83">
        <v>0.4064058198656656</v>
      </c>
      <c r="K24" s="83">
        <v>0.55790370322337879</v>
      </c>
      <c r="L24" s="83">
        <v>4.6571588955548533E-2</v>
      </c>
      <c r="M24" s="83">
        <v>8.9560747991439496E-2</v>
      </c>
      <c r="N24" s="83">
        <v>0.11569672602112252</v>
      </c>
      <c r="O24" s="83">
        <v>0.27852871336998758</v>
      </c>
      <c r="P24" s="83">
        <v>0.40354227208711796</v>
      </c>
      <c r="Q24" s="83" t="s">
        <v>24</v>
      </c>
      <c r="R24" s="83">
        <v>0.14370706988246776</v>
      </c>
      <c r="S24" s="83">
        <v>0.14145879381117776</v>
      </c>
      <c r="T24" s="85">
        <v>4.1129514338801751</v>
      </c>
      <c r="U24" s="86">
        <v>4.7504589061316027</v>
      </c>
    </row>
    <row r="25" spans="1:21">
      <c r="A25" s="84">
        <v>18</v>
      </c>
      <c r="B25" s="80" t="s">
        <v>345</v>
      </c>
      <c r="C25" s="24">
        <f>'[2]Прибуд. терит'!J17</f>
        <v>1.1005168023574827</v>
      </c>
      <c r="D25" s="24">
        <f>'[2]Приб. підвалів'!J17</f>
        <v>6.4098752163044004E-2</v>
      </c>
      <c r="E25" s="74" t="s">
        <v>24</v>
      </c>
      <c r="F25" s="83"/>
      <c r="G25" s="74">
        <v>0.21966716321996632</v>
      </c>
      <c r="H25" s="83">
        <v>0.15196374098630294</v>
      </c>
      <c r="I25" s="83">
        <v>0.21774627402628213</v>
      </c>
      <c r="J25" s="83">
        <v>1.2751244070141772</v>
      </c>
      <c r="K25" s="83">
        <v>0.34278191267042601</v>
      </c>
      <c r="L25" s="83">
        <v>3.3755485505902717E-2</v>
      </c>
      <c r="M25" s="83">
        <v>6.4914395203659075E-2</v>
      </c>
      <c r="N25" s="83">
        <v>0.12589264118225363</v>
      </c>
      <c r="O25" s="83">
        <v>0.22694499423313858</v>
      </c>
      <c r="P25" s="83">
        <v>0.16588408362505691</v>
      </c>
      <c r="Q25" s="83" t="s">
        <v>24</v>
      </c>
      <c r="R25" s="83">
        <v>2.9823838304568317E-2</v>
      </c>
      <c r="S25" s="83">
        <v>0.57474503986649361</v>
      </c>
      <c r="T25" s="85">
        <v>3.721369786917283</v>
      </c>
      <c r="U25" s="86">
        <v>4.2981821038894621</v>
      </c>
    </row>
    <row r="26" spans="1:21">
      <c r="A26" s="84">
        <v>19</v>
      </c>
      <c r="B26" s="80" t="s">
        <v>346</v>
      </c>
      <c r="C26" s="24">
        <f>'[2]Прибуд. терит'!J18</f>
        <v>0.69466242232572617</v>
      </c>
      <c r="D26" s="24">
        <f>'[2]Приб. підвалів'!J18</f>
        <v>4.200093033142209E-2</v>
      </c>
      <c r="E26" s="74" t="s">
        <v>24</v>
      </c>
      <c r="F26" s="83"/>
      <c r="G26" s="74">
        <v>0.33376889491927902</v>
      </c>
      <c r="H26" s="83">
        <v>0.23731211987978496</v>
      </c>
      <c r="I26" s="83">
        <v>0.1313384028679925</v>
      </c>
      <c r="J26" s="83">
        <v>0.40310237450157915</v>
      </c>
      <c r="K26" s="83">
        <v>0.16683713001349484</v>
      </c>
      <c r="L26" s="83">
        <v>1.3946112903670609E-2</v>
      </c>
      <c r="M26" s="83">
        <v>2.6819447891674248E-2</v>
      </c>
      <c r="N26" s="83">
        <v>0.14978936353567607</v>
      </c>
      <c r="O26" s="83">
        <v>0.34482705026243032</v>
      </c>
      <c r="P26" s="83">
        <v>0.25905063460451405</v>
      </c>
      <c r="Q26" s="83">
        <v>0.24911612087681376</v>
      </c>
      <c r="R26" s="83">
        <v>4.1438693736729641E-2</v>
      </c>
      <c r="S26" s="83">
        <v>0.42601141722511787</v>
      </c>
      <c r="T26" s="85">
        <v>3.9479733177392835</v>
      </c>
      <c r="U26" s="86">
        <v>4.5599091819888722</v>
      </c>
    </row>
    <row r="27" spans="1:21">
      <c r="A27" s="84">
        <v>20</v>
      </c>
      <c r="B27" s="80" t="s">
        <v>347</v>
      </c>
      <c r="C27" s="24">
        <f>'[2]Прибуд. терит'!J19</f>
        <v>1.1202245266853554</v>
      </c>
      <c r="D27" s="24">
        <f>'[2]Приб. підвалів'!J19</f>
        <v>7.8142162862093162E-2</v>
      </c>
      <c r="E27" s="74" t="s">
        <v>24</v>
      </c>
      <c r="F27" s="83"/>
      <c r="G27" s="74">
        <v>0.24612434454364632</v>
      </c>
      <c r="H27" s="83">
        <v>0.23923531822685554</v>
      </c>
      <c r="I27" s="83">
        <v>0.11532342671408251</v>
      </c>
      <c r="J27" s="83">
        <v>1.0748269711000629</v>
      </c>
      <c r="K27" s="83">
        <v>0.30492348854299739</v>
      </c>
      <c r="L27" s="83">
        <v>2.7799617268333823E-2</v>
      </c>
      <c r="M27" s="83">
        <v>5.3460802439103498E-2</v>
      </c>
      <c r="N27" s="83">
        <v>0.11954425521642854</v>
      </c>
      <c r="O27" s="83">
        <v>0.25427873303557924</v>
      </c>
      <c r="P27" s="83">
        <v>0.2611500037919427</v>
      </c>
      <c r="Q27" s="83" t="s">
        <v>24</v>
      </c>
      <c r="R27" s="83">
        <v>6.7521153191977518E-2</v>
      </c>
      <c r="S27" s="83">
        <v>0.19371411890629558</v>
      </c>
      <c r="T27" s="85">
        <v>3.6945655856344533</v>
      </c>
      <c r="U27" s="86">
        <v>4.2672232514077937</v>
      </c>
    </row>
    <row r="28" spans="1:21">
      <c r="A28" s="84">
        <v>21</v>
      </c>
      <c r="B28" s="80" t="s">
        <v>348</v>
      </c>
      <c r="C28" s="24">
        <f>'[2]Прибуд. терит'!J20</f>
        <v>0.78596751822092459</v>
      </c>
      <c r="D28" s="24">
        <f>'[2]Приб. підвалів'!J20</f>
        <v>8.5133019349721034E-2</v>
      </c>
      <c r="E28" s="74" t="s">
        <v>24</v>
      </c>
      <c r="F28" s="83"/>
      <c r="G28" s="74">
        <v>0.28473477311566686</v>
      </c>
      <c r="H28" s="83">
        <v>0.19831689939291045</v>
      </c>
      <c r="I28" s="83">
        <v>0.10897374269667781</v>
      </c>
      <c r="J28" s="83">
        <v>0.74650504052787836</v>
      </c>
      <c r="K28" s="83">
        <v>0.15347723404624569</v>
      </c>
      <c r="L28" s="83">
        <v>1.2865276258366566E-2</v>
      </c>
      <c r="M28" s="83">
        <v>2.4740915881474163E-2</v>
      </c>
      <c r="N28" s="83">
        <v>0.14375671677931195</v>
      </c>
      <c r="O28" s="83">
        <v>0.29416837043596678</v>
      </c>
      <c r="P28" s="83">
        <v>0.21648333286373059</v>
      </c>
      <c r="Q28" s="83">
        <v>0.21251837195455048</v>
      </c>
      <c r="R28" s="83">
        <v>2.4686174234837783E-2</v>
      </c>
      <c r="S28" s="83">
        <v>0.27390337721000813</v>
      </c>
      <c r="T28" s="85">
        <v>3.8934969149450742</v>
      </c>
      <c r="U28" s="86">
        <v>4.4969889367615608</v>
      </c>
    </row>
    <row r="29" spans="1:21">
      <c r="A29" s="84">
        <v>22</v>
      </c>
      <c r="B29" s="80" t="s">
        <v>349</v>
      </c>
      <c r="C29" s="24">
        <f>'[2]Прибуд. терит'!J21</f>
        <v>0.71504064514418186</v>
      </c>
      <c r="D29" s="24">
        <f>'[2]Приб. підвалів'!J21</f>
        <v>8.5522133198569647E-2</v>
      </c>
      <c r="E29" s="74" t="s">
        <v>24</v>
      </c>
      <c r="F29" s="83"/>
      <c r="G29" s="74">
        <v>0.3110530415421579</v>
      </c>
      <c r="H29" s="83">
        <v>0.21664749292955515</v>
      </c>
      <c r="I29" s="83">
        <v>0.11904627504089373</v>
      </c>
      <c r="J29" s="83">
        <v>0.83333566604855769</v>
      </c>
      <c r="K29" s="83">
        <v>0.22139630552065404</v>
      </c>
      <c r="L29" s="83">
        <v>2.8192376590566216E-2</v>
      </c>
      <c r="M29" s="83">
        <v>5.421610882801195E-2</v>
      </c>
      <c r="N29" s="83">
        <v>0.15953703408103653</v>
      </c>
      <c r="O29" s="83">
        <v>0.32135859399384681</v>
      </c>
      <c r="P29" s="83">
        <v>0.23649306473393883</v>
      </c>
      <c r="Q29" s="83" t="s">
        <v>24</v>
      </c>
      <c r="R29" s="83">
        <v>5.9465168506285172E-2</v>
      </c>
      <c r="S29" s="83">
        <v>0.30828777843743493</v>
      </c>
      <c r="T29" s="85">
        <v>3.7401294438235841</v>
      </c>
      <c r="U29" s="86">
        <v>4.3198495076162393</v>
      </c>
    </row>
    <row r="30" spans="1:21">
      <c r="A30" s="84">
        <v>23</v>
      </c>
      <c r="B30" s="80" t="s">
        <v>350</v>
      </c>
      <c r="C30" s="24">
        <f>'[2]Прибуд. терит'!J22</f>
        <v>0.6007370749782599</v>
      </c>
      <c r="D30" s="24">
        <f>'[2]Приб. підвалів'!J22</f>
        <v>9.1892267695042024E-2</v>
      </c>
      <c r="E30" s="74" t="s">
        <v>24</v>
      </c>
      <c r="F30" s="83"/>
      <c r="G30" s="74">
        <v>0.30645027406200959</v>
      </c>
      <c r="H30" s="83">
        <v>0.2134416794446011</v>
      </c>
      <c r="I30" s="83">
        <v>0.11728470305730407</v>
      </c>
      <c r="J30" s="83">
        <v>0.97200770498995492</v>
      </c>
      <c r="K30" s="83">
        <v>0.22241894179599822</v>
      </c>
      <c r="L30" s="83">
        <v>1.6687176370795191E-2</v>
      </c>
      <c r="M30" s="83">
        <v>3.2090723789990755E-2</v>
      </c>
      <c r="N30" s="83">
        <v>0.1596321850548032</v>
      </c>
      <c r="O30" s="83">
        <v>0.31660333142329711</v>
      </c>
      <c r="P30" s="83">
        <v>0.23299358894601135</v>
      </c>
      <c r="Q30" s="83" t="s">
        <v>24</v>
      </c>
      <c r="R30" s="83">
        <v>7.589483910164975E-2</v>
      </c>
      <c r="S30" s="83">
        <v>0.2214136503475255</v>
      </c>
      <c r="T30" s="85">
        <v>3.6874815767266922</v>
      </c>
      <c r="U30" s="86">
        <v>4.2590412211193289</v>
      </c>
    </row>
    <row r="31" spans="1:21">
      <c r="A31" s="84">
        <v>24</v>
      </c>
      <c r="B31" s="80" t="s">
        <v>351</v>
      </c>
      <c r="C31" s="24">
        <f>'[2]Прибуд. терит'!J23</f>
        <v>0.92726982850750561</v>
      </c>
      <c r="D31" s="24">
        <f>'[2]Приб. підвалів'!J23</f>
        <v>4.9341644465586532E-2</v>
      </c>
      <c r="E31" s="74" t="s">
        <v>24</v>
      </c>
      <c r="F31" s="83"/>
      <c r="G31" s="74">
        <v>0.33334142804291061</v>
      </c>
      <c r="H31" s="83">
        <v>0.23217128601928952</v>
      </c>
      <c r="I31" s="83">
        <v>0.12937334223769076</v>
      </c>
      <c r="J31" s="83">
        <v>0.95321966290256444</v>
      </c>
      <c r="K31" s="83">
        <v>0.2402910711516337</v>
      </c>
      <c r="L31" s="83">
        <v>3.4895820422777661E-2</v>
      </c>
      <c r="M31" s="83">
        <v>6.710734696688013E-2</v>
      </c>
      <c r="N31" s="83">
        <v>0.14425475551245123</v>
      </c>
      <c r="O31" s="83">
        <v>0.34438542090658913</v>
      </c>
      <c r="P31" s="83">
        <v>0.2534388846667851</v>
      </c>
      <c r="Q31" s="83" t="s">
        <v>24</v>
      </c>
      <c r="R31" s="83">
        <v>7.9274739262183536E-2</v>
      </c>
      <c r="S31" s="83">
        <v>0.2771658748192522</v>
      </c>
      <c r="T31" s="85">
        <v>3.7815489755843106</v>
      </c>
      <c r="U31" s="86">
        <v>4.3676890667998789</v>
      </c>
    </row>
    <row r="32" spans="1:21">
      <c r="A32" s="84">
        <v>25</v>
      </c>
      <c r="B32" s="80" t="s">
        <v>352</v>
      </c>
      <c r="C32" s="24">
        <f>'[2]Прибуд. терит'!J24</f>
        <v>0.70938557920911083</v>
      </c>
      <c r="D32" s="24">
        <f>'[2]Приб. підвалів'!J24</f>
        <v>0.15425160523180528</v>
      </c>
      <c r="E32" s="74" t="s">
        <v>24</v>
      </c>
      <c r="F32" s="83"/>
      <c r="G32" s="74">
        <v>0.20102978015179679</v>
      </c>
      <c r="H32" s="83">
        <v>0.23532497555512363</v>
      </c>
      <c r="I32" s="83">
        <v>0.1205410889534906</v>
      </c>
      <c r="J32" s="83">
        <v>0.64239163598863402</v>
      </c>
      <c r="K32" s="83">
        <v>0.14155916570341381</v>
      </c>
      <c r="L32" s="83">
        <v>1.6608473420191505E-2</v>
      </c>
      <c r="M32" s="83">
        <v>3.1939371961906736E-2</v>
      </c>
      <c r="N32" s="83">
        <v>7.8159575424824365E-2</v>
      </c>
      <c r="O32" s="83">
        <v>0.20769013278308598</v>
      </c>
      <c r="P32" s="83">
        <v>0.25688146179271232</v>
      </c>
      <c r="Q32" s="83">
        <v>0.34013509987176593</v>
      </c>
      <c r="R32" s="83">
        <v>6.4785255527426561E-2</v>
      </c>
      <c r="S32" s="83">
        <v>0.2867666485352397</v>
      </c>
      <c r="T32" s="85">
        <v>3.6004241386427043</v>
      </c>
      <c r="U32" s="86">
        <v>4.1584898801323238</v>
      </c>
    </row>
    <row r="33" spans="1:21">
      <c r="A33" s="84">
        <v>26</v>
      </c>
      <c r="B33" s="80" t="s">
        <v>353</v>
      </c>
      <c r="C33" s="24">
        <f>'[2]Прибуд. терит'!J25</f>
        <v>1.2445563640701982</v>
      </c>
      <c r="D33" s="24">
        <f>'[2]Приб. підвалів'!J25</f>
        <v>0.13955649616886229</v>
      </c>
      <c r="E33" s="74" t="s">
        <v>24</v>
      </c>
      <c r="F33" s="83"/>
      <c r="G33" s="74">
        <v>0.29989442143247663</v>
      </c>
      <c r="H33" s="83">
        <v>0.29587418443781366</v>
      </c>
      <c r="I33" s="83">
        <v>0.14988241412337991</v>
      </c>
      <c r="J33" s="83">
        <v>0.52181093332173478</v>
      </c>
      <c r="K33" s="83">
        <v>0.39818681648622001</v>
      </c>
      <c r="L33" s="83">
        <v>2.3629053636122648E-2</v>
      </c>
      <c r="M33" s="83">
        <v>4.5440487761774319E-2</v>
      </c>
      <c r="N33" s="83">
        <v>0.12569929188460396</v>
      </c>
      <c r="O33" s="83">
        <v>0.30983027569938432</v>
      </c>
      <c r="P33" s="83">
        <v>0.32297716307340468</v>
      </c>
      <c r="Q33" s="83" t="s">
        <v>24</v>
      </c>
      <c r="R33" s="83">
        <v>4.2917997328047137E-2</v>
      </c>
      <c r="S33" s="83">
        <v>0.54629318724043474</v>
      </c>
      <c r="T33" s="85">
        <v>3.9460734108663131</v>
      </c>
      <c r="U33" s="86">
        <v>4.5577147895505918</v>
      </c>
    </row>
    <row r="34" spans="1:21">
      <c r="A34" s="84">
        <v>27</v>
      </c>
      <c r="B34" s="80" t="s">
        <v>354</v>
      </c>
      <c r="C34" s="24">
        <f>'[2]Прибуд. терит'!J26</f>
        <v>0.6185189518089157</v>
      </c>
      <c r="D34" s="24">
        <f>'[2]Приб. підвалів'!J26</f>
        <v>0.17099934299347361</v>
      </c>
      <c r="E34" s="74" t="s">
        <v>24</v>
      </c>
      <c r="F34" s="83"/>
      <c r="G34" s="74">
        <v>0.38731510510547101</v>
      </c>
      <c r="H34" s="83">
        <v>0.27630303784436866</v>
      </c>
      <c r="I34" s="83">
        <v>0.3134616365228533</v>
      </c>
      <c r="J34" s="83">
        <v>0.23575063682209174</v>
      </c>
      <c r="K34" s="83">
        <v>0.32581363124385176</v>
      </c>
      <c r="L34" s="83">
        <v>3.8212329977035859E-3</v>
      </c>
      <c r="M34" s="83">
        <v>7.3485249955838189E-3</v>
      </c>
      <c r="N34" s="83">
        <v>0.1069114353019501</v>
      </c>
      <c r="O34" s="83">
        <v>0.40014730925691272</v>
      </c>
      <c r="P34" s="83">
        <v>0.30161323969882881</v>
      </c>
      <c r="Q34" s="83" t="s">
        <v>24</v>
      </c>
      <c r="R34" s="83">
        <v>3.6356691692625863E-2</v>
      </c>
      <c r="S34" s="83">
        <v>0.11427521639286345</v>
      </c>
      <c r="T34" s="85">
        <v>3.8932305581141655</v>
      </c>
      <c r="U34" s="86">
        <v>4.4966812946218617</v>
      </c>
    </row>
    <row r="35" spans="1:21">
      <c r="A35" s="84">
        <v>28</v>
      </c>
      <c r="B35" s="80" t="s">
        <v>355</v>
      </c>
      <c r="C35" s="24">
        <f>'[2]Прибуд. терит'!J27</f>
        <v>1.0507392419575137</v>
      </c>
      <c r="D35" s="24">
        <f>'[2]Приб. підвалів'!J27</f>
        <v>0.16262769120223736</v>
      </c>
      <c r="E35" s="74" t="s">
        <v>24</v>
      </c>
      <c r="F35" s="83"/>
      <c r="G35" s="74">
        <v>0.36007823175355064</v>
      </c>
      <c r="H35" s="83">
        <v>0.29011269047438537</v>
      </c>
      <c r="I35" s="83">
        <v>7.7721233144292176E-2</v>
      </c>
      <c r="J35" s="83">
        <v>0.25260987618334169</v>
      </c>
      <c r="K35" s="83">
        <v>0.59302688410684057</v>
      </c>
      <c r="L35" s="83">
        <v>6.3714558017631637E-2</v>
      </c>
      <c r="M35" s="83">
        <v>0.12252799618775316</v>
      </c>
      <c r="N35" s="83">
        <v>0.12325157677631758</v>
      </c>
      <c r="O35" s="83">
        <v>0.37200804631395479</v>
      </c>
      <c r="P35" s="83">
        <v>0.3166878986723608</v>
      </c>
      <c r="Q35" s="83" t="s">
        <v>24</v>
      </c>
      <c r="R35" s="83">
        <v>0.12393502671397012</v>
      </c>
      <c r="S35" s="83">
        <v>0.18012866333095068</v>
      </c>
      <c r="T35" s="85">
        <v>3.6653209764777381</v>
      </c>
      <c r="U35" s="86">
        <v>4.2334457278317874</v>
      </c>
    </row>
    <row r="36" spans="1:21">
      <c r="A36" s="84">
        <v>29</v>
      </c>
      <c r="B36" s="80" t="s">
        <v>356</v>
      </c>
      <c r="C36" s="24">
        <f>'[2]Прибуд. терит'!J28</f>
        <v>0.71539892744821942</v>
      </c>
      <c r="D36" s="24">
        <f>'[2]Приб. підвалів'!J28</f>
        <v>0.18139171599052883</v>
      </c>
      <c r="E36" s="74" t="s">
        <v>24</v>
      </c>
      <c r="F36" s="83"/>
      <c r="G36" s="74">
        <v>0.35276571864370959</v>
      </c>
      <c r="H36" s="83">
        <v>0.28422104620004562</v>
      </c>
      <c r="I36" s="83">
        <v>5.0761907175006893E-2</v>
      </c>
      <c r="J36" s="83">
        <v>0.15467490230238756</v>
      </c>
      <c r="K36" s="83">
        <v>0.56385989327580976</v>
      </c>
      <c r="L36" s="83">
        <v>6.1955337690631808E-2</v>
      </c>
      <c r="M36" s="83">
        <v>0.11914488017429194</v>
      </c>
      <c r="N36" s="83">
        <v>0.12074856856447359</v>
      </c>
      <c r="O36" s="83">
        <v>0.36445326105967984</v>
      </c>
      <c r="P36" s="83">
        <v>0.31025656179456079</v>
      </c>
      <c r="Q36" s="83" t="s">
        <v>24</v>
      </c>
      <c r="R36" s="83">
        <v>9.9652036259809673E-2</v>
      </c>
      <c r="S36" s="83">
        <v>0.17254901960784316</v>
      </c>
      <c r="T36" s="85">
        <v>3.8684100659080012</v>
      </c>
      <c r="U36" s="86">
        <v>4.4680136261237413</v>
      </c>
    </row>
    <row r="37" spans="1:21">
      <c r="A37" s="84">
        <v>30</v>
      </c>
      <c r="B37" s="80" t="s">
        <v>357</v>
      </c>
      <c r="C37" s="24">
        <f>'[2]Прибуд. терит'!J29</f>
        <v>0.74617555451032402</v>
      </c>
      <c r="D37" s="24">
        <f>'[2]Приб. підвалів'!J29</f>
        <v>9.1628002196148334E-2</v>
      </c>
      <c r="E37" s="74" t="s">
        <v>24</v>
      </c>
      <c r="F37" s="83"/>
      <c r="G37" s="74">
        <v>0.45644070918850305</v>
      </c>
      <c r="H37" s="83">
        <v>0.35495105758554318</v>
      </c>
      <c r="I37" s="83">
        <v>3.5069184057043942E-2</v>
      </c>
      <c r="J37" s="83">
        <v>0.10685813279526338</v>
      </c>
      <c r="K37" s="83">
        <v>0.47151141279039765</v>
      </c>
      <c r="L37" s="83">
        <v>0.12561146051712088</v>
      </c>
      <c r="M37" s="83">
        <v>0.24156050099446325</v>
      </c>
      <c r="N37" s="83">
        <v>0.12512986640788698</v>
      </c>
      <c r="O37" s="83">
        <v>0.47156312575870302</v>
      </c>
      <c r="P37" s="83">
        <v>0.38746565817058803</v>
      </c>
      <c r="Q37" s="83" t="s">
        <v>24</v>
      </c>
      <c r="R37" s="83">
        <v>9.7470363844252297E-2</v>
      </c>
      <c r="S37" s="83">
        <v>0.32781809385582972</v>
      </c>
      <c r="T37" s="85">
        <v>4.0982402094043433</v>
      </c>
      <c r="U37" s="86">
        <v>4.7334674418620173</v>
      </c>
    </row>
    <row r="38" spans="1:21">
      <c r="A38" s="84">
        <v>31</v>
      </c>
      <c r="B38" s="80" t="s">
        <v>358</v>
      </c>
      <c r="C38" s="24">
        <f>'[2]Прибуд. терит'!J30</f>
        <v>0.79222748631700457</v>
      </c>
      <c r="D38" s="24">
        <f>'[2]Приб. підвалів'!J30</f>
        <v>0.1439838085778129</v>
      </c>
      <c r="E38" s="74" t="s">
        <v>24</v>
      </c>
      <c r="F38" s="83"/>
      <c r="G38" s="74">
        <v>0.46515215414381705</v>
      </c>
      <c r="H38" s="83">
        <v>0.29481911910919989</v>
      </c>
      <c r="I38" s="83">
        <v>7.8982086079078515E-2</v>
      </c>
      <c r="J38" s="83">
        <v>0.16044244103230706</v>
      </c>
      <c r="K38" s="83">
        <v>0.55697308653489175</v>
      </c>
      <c r="L38" s="83">
        <v>8.635189669087974E-2</v>
      </c>
      <c r="M38" s="83">
        <v>0.16606133979015333</v>
      </c>
      <c r="N38" s="83">
        <v>0.12525105756179294</v>
      </c>
      <c r="O38" s="83">
        <v>0.48056319111287854</v>
      </c>
      <c r="P38" s="83">
        <v>0.32182545053944267</v>
      </c>
      <c r="Q38" s="83" t="s">
        <v>24</v>
      </c>
      <c r="R38" s="83">
        <v>5.0595854556318702E-2</v>
      </c>
      <c r="S38" s="83">
        <v>0.24813559322033896</v>
      </c>
      <c r="T38" s="85">
        <v>3.8729568270775716</v>
      </c>
      <c r="U38" s="86">
        <v>4.4732651352745956</v>
      </c>
    </row>
    <row r="39" spans="1:21">
      <c r="A39" s="84">
        <v>32</v>
      </c>
      <c r="B39" s="80" t="s">
        <v>359</v>
      </c>
      <c r="C39" s="24">
        <f>'[2]Прибуд. терит'!J31</f>
        <v>1.4830801836681549</v>
      </c>
      <c r="D39" s="24">
        <f>'[2]Приб. підвалів'!J31</f>
        <v>0.17824334612980849</v>
      </c>
      <c r="E39" s="74" t="s">
        <v>24</v>
      </c>
      <c r="F39" s="83"/>
      <c r="G39" s="74">
        <v>0.4669612048162286</v>
      </c>
      <c r="H39" s="83">
        <v>0.29596571753062606</v>
      </c>
      <c r="I39" s="83">
        <v>5.2859506645048501E-2</v>
      </c>
      <c r="J39" s="83">
        <v>6.4426570876366371E-2</v>
      </c>
      <c r="K39" s="83">
        <v>0.55913924341008825</v>
      </c>
      <c r="L39" s="83">
        <v>0.11578026251823044</v>
      </c>
      <c r="M39" s="83">
        <v>0.222654350996597</v>
      </c>
      <c r="N39" s="83">
        <v>0.12573817883573282</v>
      </c>
      <c r="O39" s="83">
        <v>0.48243217775794567</v>
      </c>
      <c r="P39" s="83">
        <v>0.32307708087698067</v>
      </c>
      <c r="Q39" s="83" t="s">
        <v>24</v>
      </c>
      <c r="R39" s="83">
        <v>5.0628782684725045E-2</v>
      </c>
      <c r="S39" s="83">
        <v>0.21643169664560039</v>
      </c>
      <c r="T39" s="85">
        <v>3.9123060684889874</v>
      </c>
      <c r="U39" s="86">
        <v>4.5187135091047805</v>
      </c>
    </row>
    <row r="40" spans="1:21">
      <c r="A40" s="84">
        <v>33</v>
      </c>
      <c r="B40" s="80" t="s">
        <v>360</v>
      </c>
      <c r="C40" s="24">
        <f>'[2]Прибуд. терит'!J32</f>
        <v>0.78759604600075928</v>
      </c>
      <c r="D40" s="24">
        <f>'[2]Приб. підвалів'!J32</f>
        <v>9.5404960798633448E-2</v>
      </c>
      <c r="E40" s="74" t="s">
        <v>24</v>
      </c>
      <c r="F40" s="83"/>
      <c r="G40" s="74">
        <v>0.29917088314945411</v>
      </c>
      <c r="H40" s="83">
        <v>0.29127555278491052</v>
      </c>
      <c r="I40" s="83">
        <v>0.1259643398594768</v>
      </c>
      <c r="J40" s="83">
        <v>6.2921591630750007E-2</v>
      </c>
      <c r="K40" s="83">
        <v>0.5562780612313093</v>
      </c>
      <c r="L40" s="83">
        <v>4.519323900864116E-2</v>
      </c>
      <c r="M40" s="83">
        <v>8.6910075016617613E-2</v>
      </c>
      <c r="N40" s="83">
        <v>0.11052088618297985</v>
      </c>
      <c r="O40" s="83">
        <v>0.30908276574359023</v>
      </c>
      <c r="P40" s="83">
        <v>0.31795728272089491</v>
      </c>
      <c r="Q40" s="83" t="s">
        <v>24</v>
      </c>
      <c r="R40" s="83">
        <v>6.6141512144334599E-2</v>
      </c>
      <c r="S40" s="83">
        <v>0.22001709239388473</v>
      </c>
      <c r="T40" s="85">
        <v>4.1527568116648075</v>
      </c>
      <c r="U40" s="86">
        <v>4.7964341174728524</v>
      </c>
    </row>
    <row r="41" spans="1:21">
      <c r="A41" s="84">
        <v>34</v>
      </c>
      <c r="B41" s="80" t="s">
        <v>361</v>
      </c>
      <c r="C41" s="24">
        <f>'[2]Прибуд. терит'!J33</f>
        <v>0.30162712072212594</v>
      </c>
      <c r="D41" s="24">
        <f>'[2]Приб. підвалів'!J33</f>
        <v>9.6183058631166274E-2</v>
      </c>
      <c r="E41" s="74" t="s">
        <v>24</v>
      </c>
      <c r="F41" s="83"/>
      <c r="G41" s="74">
        <v>0.2371867473164678</v>
      </c>
      <c r="H41" s="83">
        <v>0.2340071385339812</v>
      </c>
      <c r="I41" s="83">
        <v>0.10942350090374256</v>
      </c>
      <c r="J41" s="83">
        <v>0.98785136404904916</v>
      </c>
      <c r="K41" s="83">
        <v>0.41819281009377235</v>
      </c>
      <c r="L41" s="83">
        <v>3.3333566286952269E-2</v>
      </c>
      <c r="M41" s="83">
        <v>6.410301209029283E-2</v>
      </c>
      <c r="N41" s="83">
        <v>0.10845346307852499</v>
      </c>
      <c r="O41" s="83">
        <v>0.24504502271926287</v>
      </c>
      <c r="P41" s="83">
        <v>0.25544290687691107</v>
      </c>
      <c r="Q41" s="83" t="s">
        <v>24</v>
      </c>
      <c r="R41" s="83">
        <v>4.8390311265891939E-2</v>
      </c>
      <c r="S41" s="83">
        <v>0.17493884967502968</v>
      </c>
      <c r="T41" s="85">
        <v>3.7993696996892714</v>
      </c>
      <c r="U41" s="86">
        <v>4.3882720031411084</v>
      </c>
    </row>
    <row r="42" spans="1:21">
      <c r="A42" s="84">
        <v>35</v>
      </c>
      <c r="B42" s="80" t="s">
        <v>362</v>
      </c>
      <c r="C42" s="24">
        <f>'[2]Прибуд. терит'!J34</f>
        <v>0.9155137720806662</v>
      </c>
      <c r="D42" s="24">
        <f>'[2]Приб. підвалів'!J34</f>
        <v>0.18326734110078619</v>
      </c>
      <c r="E42" s="74" t="s">
        <v>24</v>
      </c>
      <c r="F42" s="83"/>
      <c r="G42" s="74">
        <v>0.27961667393659245</v>
      </c>
      <c r="H42" s="83">
        <v>0.31355097591656178</v>
      </c>
      <c r="I42" s="83">
        <v>0.16459199664592944</v>
      </c>
      <c r="J42" s="83">
        <v>1.2385682854787705</v>
      </c>
      <c r="K42" s="83">
        <v>0.27346361968222754</v>
      </c>
      <c r="L42" s="83">
        <v>1.9459129017233349E-2</v>
      </c>
      <c r="M42" s="83">
        <v>3.742140195621798E-2</v>
      </c>
      <c r="N42" s="83">
        <v>0.12046736556362479</v>
      </c>
      <c r="O42" s="83">
        <v>0.28888070262229104</v>
      </c>
      <c r="P42" s="83">
        <v>0.34227320262107314</v>
      </c>
      <c r="Q42" s="83" t="s">
        <v>24</v>
      </c>
      <c r="R42" s="83">
        <v>1.609251646294799E-2</v>
      </c>
      <c r="S42" s="83">
        <v>0.15845365626455518</v>
      </c>
      <c r="T42" s="85">
        <v>3.650649705521317</v>
      </c>
      <c r="U42" s="86">
        <v>4.2165004098771215</v>
      </c>
    </row>
    <row r="43" spans="1:21">
      <c r="A43" s="84">
        <v>36</v>
      </c>
      <c r="B43" s="80" t="s">
        <v>363</v>
      </c>
      <c r="C43" s="24">
        <f>'[2]Прибуд. терит'!J35</f>
        <v>0.59725362841125129</v>
      </c>
      <c r="D43" s="24">
        <f>'[2]Приб. підвалів'!J35</f>
        <v>7.2289881398755099E-2</v>
      </c>
      <c r="E43" s="74" t="s">
        <v>24</v>
      </c>
      <c r="F43" s="83"/>
      <c r="G43" s="74">
        <v>0.39783512658861814</v>
      </c>
      <c r="H43" s="83">
        <v>0.51778435991815996</v>
      </c>
      <c r="I43" s="83">
        <v>0.13739341687390116</v>
      </c>
      <c r="J43" s="83">
        <v>9.7684268645824301E-2</v>
      </c>
      <c r="K43" s="83">
        <v>0.23868962259603904</v>
      </c>
      <c r="L43" s="83">
        <v>2.8016749677958312E-2</v>
      </c>
      <c r="M43" s="83">
        <v>5.3878364765304443E-2</v>
      </c>
      <c r="N43" s="83">
        <v>0.10894034090372548</v>
      </c>
      <c r="O43" s="83">
        <v>0.41101587140261042</v>
      </c>
      <c r="P43" s="83">
        <v>0.56521498814741866</v>
      </c>
      <c r="Q43" s="83" t="s">
        <v>24</v>
      </c>
      <c r="R43" s="83">
        <v>0.17583103870058947</v>
      </c>
      <c r="S43" s="83">
        <v>0.29719797403308518</v>
      </c>
      <c r="T43" s="85">
        <v>4.1282632354346873</v>
      </c>
      <c r="U43" s="86">
        <v>4.7681440369270636</v>
      </c>
    </row>
    <row r="44" spans="1:21">
      <c r="A44" s="84">
        <v>37</v>
      </c>
      <c r="B44" s="80" t="s">
        <v>364</v>
      </c>
      <c r="C44" s="24">
        <f>'[2]Прибуд. терит'!J36</f>
        <v>0.77498962360130519</v>
      </c>
      <c r="D44" s="24">
        <f>'[2]Приб. підвалів'!J36</f>
        <v>4.5738275540993051E-2</v>
      </c>
      <c r="E44" s="74" t="s">
        <v>24</v>
      </c>
      <c r="F44" s="83"/>
      <c r="G44" s="74">
        <v>0.25399091087539433</v>
      </c>
      <c r="H44" s="83">
        <v>0.17690389328853537</v>
      </c>
      <c r="I44" s="83">
        <v>9.7207446305781445E-2</v>
      </c>
      <c r="J44" s="83">
        <v>1.2855807791467249</v>
      </c>
      <c r="K44" s="83">
        <v>0.18078154460359661</v>
      </c>
      <c r="L44" s="83">
        <v>8.3701115413269533E-3</v>
      </c>
      <c r="M44" s="83">
        <v>1.6096368348705682E-2</v>
      </c>
      <c r="N44" s="83">
        <v>0.1424830828419206</v>
      </c>
      <c r="O44" s="83">
        <v>0.26240592794547773</v>
      </c>
      <c r="P44" s="83">
        <v>0.19310883002359472</v>
      </c>
      <c r="Q44" s="83" t="s">
        <v>24</v>
      </c>
      <c r="R44" s="83">
        <v>4.766047062662928E-2</v>
      </c>
      <c r="S44" s="83">
        <v>0.20466521862309944</v>
      </c>
      <c r="T44" s="85">
        <v>3.5387980939807937</v>
      </c>
      <c r="U44" s="86">
        <v>4.0873117985478169</v>
      </c>
    </row>
    <row r="45" spans="1:21" ht="19.5" customHeight="1">
      <c r="A45" s="84">
        <v>38</v>
      </c>
      <c r="B45" s="80" t="s">
        <v>365</v>
      </c>
      <c r="C45" s="24">
        <f>'[2]Прибуд. терит'!$J$36</f>
        <v>0.77498962360130519</v>
      </c>
      <c r="D45" s="24">
        <f>'[2]Приб. підвалів'!$J$36</f>
        <v>4.5738275540993051E-2</v>
      </c>
      <c r="E45" s="74">
        <v>0.66238067237646503</v>
      </c>
      <c r="F45" s="83">
        <v>0.22127082048118446</v>
      </c>
      <c r="G45" s="74">
        <v>9.7772342825818703E-2</v>
      </c>
      <c r="H45" s="83">
        <v>0.11844948853689749</v>
      </c>
      <c r="I45" s="83">
        <v>0.10933569921360245</v>
      </c>
      <c r="J45" s="83">
        <v>0.65404296751479651</v>
      </c>
      <c r="K45" s="83">
        <v>0.10282539720756101</v>
      </c>
      <c r="L45" s="83">
        <v>1.2596339707999178E-2</v>
      </c>
      <c r="M45" s="83">
        <v>2.4223730207690725E-2</v>
      </c>
      <c r="N45" s="83">
        <v>3.1911589619383396E-2</v>
      </c>
      <c r="O45" s="83">
        <v>0.10101165533123722</v>
      </c>
      <c r="P45" s="83">
        <v>0.12929982332805923</v>
      </c>
      <c r="Q45" s="83">
        <v>0.11093620345862984</v>
      </c>
      <c r="R45" s="83">
        <v>7.0010319835755119E-2</v>
      </c>
      <c r="S45" s="83">
        <v>0.19475632325724859</v>
      </c>
      <c r="T45" s="85">
        <v>3.4615512720446273</v>
      </c>
      <c r="U45" s="86">
        <v>3.9980917192115446</v>
      </c>
    </row>
    <row r="46" spans="1:21" ht="25.5" customHeight="1">
      <c r="A46" s="84">
        <v>39</v>
      </c>
      <c r="B46" s="80" t="s">
        <v>366</v>
      </c>
      <c r="C46" s="24">
        <f>'[2]Прибуд. терит'!$J$36</f>
        <v>0.77498962360130519</v>
      </c>
      <c r="D46" s="24">
        <f>'[2]Приб. підвалів'!$J$36</f>
        <v>4.5738275540993051E-2</v>
      </c>
      <c r="E46" s="74" t="s">
        <v>24</v>
      </c>
      <c r="F46" s="83"/>
      <c r="G46" s="74">
        <v>9.7772342825818703E-2</v>
      </c>
      <c r="H46" s="83">
        <v>0.11844948853689749</v>
      </c>
      <c r="I46" s="83">
        <v>0.10933569921360245</v>
      </c>
      <c r="J46" s="83">
        <v>0.65404296751479651</v>
      </c>
      <c r="K46" s="83">
        <v>0.10282539720756101</v>
      </c>
      <c r="L46" s="83">
        <v>1.2596339707999178E-2</v>
      </c>
      <c r="M46" s="83">
        <v>2.4223730207690725E-2</v>
      </c>
      <c r="N46" s="83">
        <v>3.1911589619383396E-2</v>
      </c>
      <c r="O46" s="83">
        <v>0.10101165533123722</v>
      </c>
      <c r="P46" s="83">
        <v>0.12929982332805923</v>
      </c>
      <c r="Q46" s="83">
        <v>0.11093620345862984</v>
      </c>
      <c r="R46" s="83">
        <v>7.0010319835755119E-2</v>
      </c>
      <c r="S46" s="83">
        <v>0.19475632325724859</v>
      </c>
      <c r="T46" s="85">
        <v>2.5778997791869771</v>
      </c>
      <c r="U46" s="86">
        <v>2.9774742449609586</v>
      </c>
    </row>
    <row r="47" spans="1:21">
      <c r="A47" s="84">
        <v>40</v>
      </c>
      <c r="B47" s="82" t="s">
        <v>367</v>
      </c>
      <c r="C47" s="24">
        <v>0</v>
      </c>
      <c r="D47" s="24">
        <v>0</v>
      </c>
      <c r="E47" s="74">
        <v>0</v>
      </c>
      <c r="F47" s="83">
        <v>0</v>
      </c>
      <c r="G47" s="74">
        <v>0</v>
      </c>
      <c r="H47" s="83">
        <v>0</v>
      </c>
      <c r="I47" s="83">
        <v>0</v>
      </c>
      <c r="J47" s="83">
        <v>0</v>
      </c>
      <c r="K47" s="83">
        <v>0</v>
      </c>
      <c r="L47" s="83">
        <v>0</v>
      </c>
      <c r="M47" s="83">
        <v>0</v>
      </c>
      <c r="N47" s="83">
        <v>0</v>
      </c>
      <c r="O47" s="83">
        <v>0</v>
      </c>
      <c r="P47" s="83">
        <v>0</v>
      </c>
      <c r="Q47" s="83">
        <v>0</v>
      </c>
      <c r="R47" s="83">
        <v>0</v>
      </c>
      <c r="S47" s="83">
        <v>0</v>
      </c>
      <c r="T47" s="83">
        <v>0</v>
      </c>
      <c r="U47" s="83">
        <v>0</v>
      </c>
    </row>
    <row r="48" spans="1:21">
      <c r="A48" s="84">
        <v>41</v>
      </c>
      <c r="B48" s="82" t="s">
        <v>368</v>
      </c>
      <c r="C48" s="24">
        <v>0</v>
      </c>
      <c r="D48" s="24">
        <v>0</v>
      </c>
      <c r="E48" s="74">
        <v>0</v>
      </c>
      <c r="F48" s="83">
        <v>0</v>
      </c>
      <c r="G48" s="74">
        <v>0</v>
      </c>
      <c r="H48" s="83">
        <v>0</v>
      </c>
      <c r="I48" s="83">
        <v>0</v>
      </c>
      <c r="J48" s="83">
        <v>0</v>
      </c>
      <c r="K48" s="83">
        <v>0</v>
      </c>
      <c r="L48" s="83">
        <v>0</v>
      </c>
      <c r="M48" s="83">
        <v>0</v>
      </c>
      <c r="N48" s="83">
        <v>0</v>
      </c>
      <c r="O48" s="83">
        <v>0</v>
      </c>
      <c r="P48" s="83">
        <v>0</v>
      </c>
      <c r="Q48" s="83">
        <v>0</v>
      </c>
      <c r="R48" s="83">
        <v>0</v>
      </c>
      <c r="S48" s="83">
        <v>0</v>
      </c>
      <c r="T48" s="83">
        <v>0</v>
      </c>
      <c r="U48" s="83">
        <v>0</v>
      </c>
    </row>
    <row r="49" spans="1:21">
      <c r="A49" s="84">
        <v>42</v>
      </c>
      <c r="B49" s="82" t="s">
        <v>369</v>
      </c>
      <c r="C49" s="24">
        <v>0</v>
      </c>
      <c r="D49" s="24">
        <v>0</v>
      </c>
      <c r="E49" s="74">
        <v>0</v>
      </c>
      <c r="F49" s="83">
        <v>0</v>
      </c>
      <c r="G49" s="74">
        <v>0</v>
      </c>
      <c r="H49" s="83">
        <v>0</v>
      </c>
      <c r="I49" s="83">
        <v>0</v>
      </c>
      <c r="J49" s="83">
        <v>0</v>
      </c>
      <c r="K49" s="83">
        <v>0</v>
      </c>
      <c r="L49" s="83">
        <v>0</v>
      </c>
      <c r="M49" s="83">
        <v>0</v>
      </c>
      <c r="N49" s="83">
        <v>0</v>
      </c>
      <c r="O49" s="83">
        <v>0</v>
      </c>
      <c r="P49" s="83">
        <v>0</v>
      </c>
      <c r="Q49" s="83">
        <v>0</v>
      </c>
      <c r="R49" s="83">
        <v>0</v>
      </c>
      <c r="S49" s="83">
        <v>0</v>
      </c>
      <c r="T49" s="83">
        <v>0</v>
      </c>
      <c r="U49" s="83">
        <v>0</v>
      </c>
    </row>
    <row r="50" spans="1:21">
      <c r="A50" s="84">
        <v>43</v>
      </c>
      <c r="B50" s="82" t="s">
        <v>370</v>
      </c>
      <c r="C50" s="24">
        <v>0</v>
      </c>
      <c r="D50" s="24">
        <v>0</v>
      </c>
      <c r="E50" s="74">
        <v>0</v>
      </c>
      <c r="F50" s="83">
        <v>0</v>
      </c>
      <c r="G50" s="74">
        <v>0</v>
      </c>
      <c r="H50" s="83">
        <v>0</v>
      </c>
      <c r="I50" s="83">
        <v>0</v>
      </c>
      <c r="J50" s="83">
        <v>0</v>
      </c>
      <c r="K50" s="83">
        <v>0</v>
      </c>
      <c r="L50" s="83">
        <v>0</v>
      </c>
      <c r="M50" s="83">
        <v>0</v>
      </c>
      <c r="N50" s="83">
        <v>0</v>
      </c>
      <c r="O50" s="83">
        <v>0</v>
      </c>
      <c r="P50" s="83">
        <v>0</v>
      </c>
      <c r="Q50" s="83">
        <v>0</v>
      </c>
      <c r="R50" s="83">
        <v>0</v>
      </c>
      <c r="S50" s="83">
        <v>0</v>
      </c>
      <c r="T50" s="83">
        <v>0</v>
      </c>
      <c r="U50" s="83">
        <v>0</v>
      </c>
    </row>
    <row r="51" spans="1:21">
      <c r="A51" s="84">
        <v>44</v>
      </c>
      <c r="B51" s="82" t="s">
        <v>371</v>
      </c>
      <c r="C51" s="24">
        <v>0</v>
      </c>
      <c r="D51" s="24">
        <v>0</v>
      </c>
      <c r="E51" s="74">
        <v>0</v>
      </c>
      <c r="F51" s="83">
        <v>0</v>
      </c>
      <c r="G51" s="74">
        <v>0</v>
      </c>
      <c r="H51" s="83">
        <v>0</v>
      </c>
      <c r="I51" s="83">
        <v>0</v>
      </c>
      <c r="J51" s="83">
        <v>0</v>
      </c>
      <c r="K51" s="83">
        <v>0</v>
      </c>
      <c r="L51" s="83">
        <v>0</v>
      </c>
      <c r="M51" s="83">
        <v>0</v>
      </c>
      <c r="N51" s="83">
        <v>0</v>
      </c>
      <c r="O51" s="83">
        <v>0</v>
      </c>
      <c r="P51" s="83">
        <v>0</v>
      </c>
      <c r="Q51" s="83">
        <v>0</v>
      </c>
      <c r="R51" s="83">
        <v>0</v>
      </c>
      <c r="S51" s="83">
        <v>0</v>
      </c>
      <c r="T51" s="83">
        <v>0</v>
      </c>
      <c r="U51" s="83">
        <v>0</v>
      </c>
    </row>
    <row r="52" spans="1:21">
      <c r="A52" s="84">
        <v>45</v>
      </c>
      <c r="B52" s="82" t="s">
        <v>372</v>
      </c>
      <c r="C52" s="24">
        <v>0</v>
      </c>
      <c r="D52" s="24">
        <v>0</v>
      </c>
      <c r="E52" s="74">
        <v>0</v>
      </c>
      <c r="F52" s="83">
        <v>0</v>
      </c>
      <c r="G52" s="74">
        <v>0</v>
      </c>
      <c r="H52" s="83">
        <v>0</v>
      </c>
      <c r="I52" s="83">
        <v>0</v>
      </c>
      <c r="J52" s="83">
        <v>0</v>
      </c>
      <c r="K52" s="83">
        <v>0</v>
      </c>
      <c r="L52" s="83">
        <v>0</v>
      </c>
      <c r="M52" s="83">
        <v>0</v>
      </c>
      <c r="N52" s="83">
        <v>0</v>
      </c>
      <c r="O52" s="83">
        <v>0</v>
      </c>
      <c r="P52" s="83">
        <v>0</v>
      </c>
      <c r="Q52" s="83">
        <v>0</v>
      </c>
      <c r="R52" s="83">
        <v>0</v>
      </c>
      <c r="S52" s="83">
        <v>0</v>
      </c>
      <c r="T52" s="83">
        <v>0</v>
      </c>
      <c r="U52" s="83">
        <v>0</v>
      </c>
    </row>
    <row r="53" spans="1:21">
      <c r="A53" s="84">
        <v>46</v>
      </c>
      <c r="B53" s="82" t="s">
        <v>373</v>
      </c>
      <c r="C53" s="24">
        <v>0</v>
      </c>
      <c r="D53" s="24">
        <v>0</v>
      </c>
      <c r="E53" s="74">
        <v>0</v>
      </c>
      <c r="F53" s="83">
        <v>0</v>
      </c>
      <c r="G53" s="74">
        <v>0</v>
      </c>
      <c r="H53" s="83">
        <v>0</v>
      </c>
      <c r="I53" s="83">
        <v>0</v>
      </c>
      <c r="J53" s="83">
        <v>0</v>
      </c>
      <c r="K53" s="83">
        <v>0</v>
      </c>
      <c r="L53" s="83">
        <v>0</v>
      </c>
      <c r="M53" s="83">
        <v>0</v>
      </c>
      <c r="N53" s="83">
        <v>0</v>
      </c>
      <c r="O53" s="83">
        <v>0</v>
      </c>
      <c r="P53" s="83">
        <v>0</v>
      </c>
      <c r="Q53" s="83">
        <v>0</v>
      </c>
      <c r="R53" s="83">
        <v>0</v>
      </c>
      <c r="S53" s="83">
        <v>0</v>
      </c>
      <c r="T53" s="83">
        <v>0</v>
      </c>
      <c r="U53" s="83">
        <v>0</v>
      </c>
    </row>
    <row r="54" spans="1:21">
      <c r="A54" s="84">
        <v>47</v>
      </c>
      <c r="B54" s="82" t="s">
        <v>374</v>
      </c>
      <c r="C54" s="24">
        <v>0</v>
      </c>
      <c r="D54" s="24">
        <v>0</v>
      </c>
      <c r="E54" s="74">
        <v>0</v>
      </c>
      <c r="F54" s="83">
        <v>0</v>
      </c>
      <c r="G54" s="74">
        <v>0</v>
      </c>
      <c r="H54" s="83">
        <v>0</v>
      </c>
      <c r="I54" s="83">
        <v>0</v>
      </c>
      <c r="J54" s="83">
        <v>0</v>
      </c>
      <c r="K54" s="83">
        <v>0</v>
      </c>
      <c r="L54" s="83">
        <v>0</v>
      </c>
      <c r="M54" s="83">
        <v>0</v>
      </c>
      <c r="N54" s="83">
        <v>0</v>
      </c>
      <c r="O54" s="83">
        <v>0</v>
      </c>
      <c r="P54" s="83">
        <v>0</v>
      </c>
      <c r="Q54" s="83">
        <v>0</v>
      </c>
      <c r="R54" s="83">
        <v>0</v>
      </c>
      <c r="S54" s="83">
        <v>0</v>
      </c>
      <c r="T54" s="83">
        <v>0</v>
      </c>
      <c r="U54" s="83">
        <v>0</v>
      </c>
    </row>
    <row r="55" spans="1:21">
      <c r="A55" s="84">
        <v>48</v>
      </c>
      <c r="B55" s="82" t="s">
        <v>375</v>
      </c>
      <c r="C55" s="24">
        <v>0</v>
      </c>
      <c r="D55" s="24">
        <v>0</v>
      </c>
      <c r="E55" s="74">
        <v>0</v>
      </c>
      <c r="F55" s="83">
        <v>0</v>
      </c>
      <c r="G55" s="74">
        <v>0</v>
      </c>
      <c r="H55" s="83">
        <v>0</v>
      </c>
      <c r="I55" s="83">
        <v>0</v>
      </c>
      <c r="J55" s="83">
        <v>0</v>
      </c>
      <c r="K55" s="83">
        <v>0</v>
      </c>
      <c r="L55" s="83">
        <v>0</v>
      </c>
      <c r="M55" s="83">
        <v>0</v>
      </c>
      <c r="N55" s="83">
        <v>0</v>
      </c>
      <c r="O55" s="83">
        <v>0</v>
      </c>
      <c r="P55" s="83">
        <v>0</v>
      </c>
      <c r="Q55" s="83">
        <v>0</v>
      </c>
      <c r="R55" s="83">
        <v>0</v>
      </c>
      <c r="S55" s="83">
        <v>0</v>
      </c>
      <c r="T55" s="83">
        <v>0</v>
      </c>
      <c r="U55" s="83">
        <v>0</v>
      </c>
    </row>
    <row r="56" spans="1:21">
      <c r="A56" s="84">
        <v>49</v>
      </c>
      <c r="B56" s="82" t="s">
        <v>376</v>
      </c>
      <c r="C56" s="24">
        <v>0</v>
      </c>
      <c r="D56" s="24">
        <v>0</v>
      </c>
      <c r="E56" s="74">
        <v>0</v>
      </c>
      <c r="F56" s="83">
        <v>0</v>
      </c>
      <c r="G56" s="74">
        <v>0</v>
      </c>
      <c r="H56" s="83">
        <v>0</v>
      </c>
      <c r="I56" s="83">
        <v>0</v>
      </c>
      <c r="J56" s="83">
        <v>0</v>
      </c>
      <c r="K56" s="83">
        <v>0</v>
      </c>
      <c r="L56" s="83">
        <v>0</v>
      </c>
      <c r="M56" s="83">
        <v>0</v>
      </c>
      <c r="N56" s="83">
        <v>0</v>
      </c>
      <c r="O56" s="83">
        <v>0</v>
      </c>
      <c r="P56" s="83">
        <v>0</v>
      </c>
      <c r="Q56" s="83">
        <v>0</v>
      </c>
      <c r="R56" s="83">
        <v>0</v>
      </c>
      <c r="S56" s="83">
        <v>0</v>
      </c>
      <c r="T56" s="83">
        <v>0</v>
      </c>
      <c r="U56" s="83">
        <v>0</v>
      </c>
    </row>
    <row r="57" spans="1:21">
      <c r="A57" s="84">
        <v>50</v>
      </c>
      <c r="B57" s="82" t="s">
        <v>377</v>
      </c>
      <c r="C57" s="24">
        <v>0</v>
      </c>
      <c r="D57" s="24">
        <v>0</v>
      </c>
      <c r="E57" s="74">
        <v>0</v>
      </c>
      <c r="F57" s="83">
        <v>0</v>
      </c>
      <c r="G57" s="74">
        <v>0</v>
      </c>
      <c r="H57" s="83">
        <v>0</v>
      </c>
      <c r="I57" s="83">
        <v>0</v>
      </c>
      <c r="J57" s="83">
        <v>0</v>
      </c>
      <c r="K57" s="83">
        <v>0</v>
      </c>
      <c r="L57" s="83">
        <v>0</v>
      </c>
      <c r="M57" s="83">
        <v>0</v>
      </c>
      <c r="N57" s="83">
        <v>0</v>
      </c>
      <c r="O57" s="83">
        <v>0</v>
      </c>
      <c r="P57" s="83">
        <v>0</v>
      </c>
      <c r="Q57" s="83">
        <v>0</v>
      </c>
      <c r="R57" s="83">
        <v>0</v>
      </c>
      <c r="S57" s="83">
        <v>0</v>
      </c>
      <c r="T57" s="83">
        <v>0</v>
      </c>
      <c r="U57" s="83">
        <v>0</v>
      </c>
    </row>
    <row r="58" spans="1:21">
      <c r="A58" s="84">
        <v>51</v>
      </c>
      <c r="B58" s="82" t="s">
        <v>378</v>
      </c>
      <c r="C58" s="24">
        <v>0</v>
      </c>
      <c r="D58" s="24">
        <v>0</v>
      </c>
      <c r="E58" s="74">
        <v>0</v>
      </c>
      <c r="F58" s="83">
        <v>0</v>
      </c>
      <c r="G58" s="74">
        <v>0</v>
      </c>
      <c r="H58" s="83">
        <v>0</v>
      </c>
      <c r="I58" s="83">
        <v>0</v>
      </c>
      <c r="J58" s="83">
        <v>0</v>
      </c>
      <c r="K58" s="83">
        <v>0</v>
      </c>
      <c r="L58" s="83">
        <v>0</v>
      </c>
      <c r="M58" s="83">
        <v>0</v>
      </c>
      <c r="N58" s="83">
        <v>0</v>
      </c>
      <c r="O58" s="83">
        <v>0</v>
      </c>
      <c r="P58" s="83">
        <v>0</v>
      </c>
      <c r="Q58" s="83">
        <v>0</v>
      </c>
      <c r="R58" s="83">
        <v>0</v>
      </c>
      <c r="S58" s="83">
        <v>0</v>
      </c>
      <c r="T58" s="83">
        <v>0</v>
      </c>
      <c r="U58" s="83">
        <v>0</v>
      </c>
    </row>
    <row r="59" spans="1:21">
      <c r="A59" s="84">
        <v>52</v>
      </c>
      <c r="B59" s="82" t="s">
        <v>379</v>
      </c>
      <c r="C59" s="24">
        <v>0</v>
      </c>
      <c r="D59" s="24">
        <v>0</v>
      </c>
      <c r="E59" s="74">
        <v>0</v>
      </c>
      <c r="F59" s="83">
        <v>0</v>
      </c>
      <c r="G59" s="74">
        <v>0</v>
      </c>
      <c r="H59" s="83">
        <v>0</v>
      </c>
      <c r="I59" s="83">
        <v>0</v>
      </c>
      <c r="J59" s="83">
        <v>0</v>
      </c>
      <c r="K59" s="83">
        <v>0</v>
      </c>
      <c r="L59" s="83">
        <v>0</v>
      </c>
      <c r="M59" s="83">
        <v>0</v>
      </c>
      <c r="N59" s="83">
        <v>0</v>
      </c>
      <c r="O59" s="83">
        <v>0</v>
      </c>
      <c r="P59" s="83">
        <v>0</v>
      </c>
      <c r="Q59" s="83">
        <v>0</v>
      </c>
      <c r="R59" s="83">
        <v>0</v>
      </c>
      <c r="S59" s="83">
        <v>0</v>
      </c>
      <c r="T59" s="83">
        <v>0</v>
      </c>
      <c r="U59" s="83">
        <v>0</v>
      </c>
    </row>
    <row r="60" spans="1:21">
      <c r="A60" s="84">
        <v>53</v>
      </c>
      <c r="B60" s="82" t="s">
        <v>380</v>
      </c>
      <c r="C60" s="24">
        <v>0</v>
      </c>
      <c r="D60" s="24">
        <v>0</v>
      </c>
      <c r="E60" s="74">
        <v>0</v>
      </c>
      <c r="F60" s="83">
        <v>0</v>
      </c>
      <c r="G60" s="74">
        <v>0</v>
      </c>
      <c r="H60" s="83">
        <v>0</v>
      </c>
      <c r="I60" s="83">
        <v>0</v>
      </c>
      <c r="J60" s="83">
        <v>0</v>
      </c>
      <c r="K60" s="83">
        <v>0</v>
      </c>
      <c r="L60" s="83">
        <v>0</v>
      </c>
      <c r="M60" s="83">
        <v>0</v>
      </c>
      <c r="N60" s="83">
        <v>0</v>
      </c>
      <c r="O60" s="83">
        <v>0</v>
      </c>
      <c r="P60" s="83">
        <v>0</v>
      </c>
      <c r="Q60" s="83">
        <v>0</v>
      </c>
      <c r="R60" s="83">
        <v>0</v>
      </c>
      <c r="S60" s="83">
        <v>0</v>
      </c>
      <c r="T60" s="83">
        <v>0</v>
      </c>
      <c r="U60" s="83">
        <v>0</v>
      </c>
    </row>
    <row r="61" spans="1:21">
      <c r="A61" s="109"/>
      <c r="B61" s="72" t="s">
        <v>266</v>
      </c>
      <c r="C61" s="77">
        <f>AVERAGE(C8:C60)</f>
        <v>0.53263585297896421</v>
      </c>
      <c r="D61" s="77">
        <f t="shared" ref="D61:U61" si="0">AVERAGE(D8:D60)</f>
        <v>6.7194208045289541E-2</v>
      </c>
      <c r="E61" s="77">
        <f t="shared" si="0"/>
        <v>0.28426971726503814</v>
      </c>
      <c r="F61" s="77">
        <f t="shared" si="0"/>
        <v>5.8346851764219249E-2</v>
      </c>
      <c r="G61" s="77">
        <f t="shared" si="0"/>
        <v>0.20483559409182703</v>
      </c>
      <c r="H61" s="77">
        <f t="shared" si="0"/>
        <v>0.1917241925394042</v>
      </c>
      <c r="I61" s="77">
        <f t="shared" si="0"/>
        <v>8.178583695900786E-2</v>
      </c>
      <c r="J61" s="77">
        <f t="shared" si="0"/>
        <v>0.44896674273613735</v>
      </c>
      <c r="K61" s="77">
        <f t="shared" si="0"/>
        <v>0.20622609136370323</v>
      </c>
      <c r="L61" s="77">
        <f t="shared" si="0"/>
        <v>2.3104443139483528E-2</v>
      </c>
      <c r="M61" s="77">
        <f t="shared" si="0"/>
        <v>4.4431621422083706E-2</v>
      </c>
      <c r="N61" s="77">
        <f t="shared" si="0"/>
        <v>7.9844063863350467E-2</v>
      </c>
      <c r="O61" s="77">
        <f t="shared" si="0"/>
        <v>0.21162203780708677</v>
      </c>
      <c r="P61" s="77">
        <f t="shared" si="0"/>
        <v>0.20928671393408024</v>
      </c>
      <c r="Q61" s="77">
        <f t="shared" si="0"/>
        <v>9.7203933055101333E-2</v>
      </c>
      <c r="R61" s="77">
        <f t="shared" si="0"/>
        <v>6.6473924935602891E-2</v>
      </c>
      <c r="S61" s="77">
        <f t="shared" si="0"/>
        <v>0.17146501835880623</v>
      </c>
      <c r="T61" s="77">
        <f t="shared" si="0"/>
        <v>2.7380350967526912</v>
      </c>
      <c r="U61" s="77">
        <f t="shared" si="0"/>
        <v>3.1624305367493575</v>
      </c>
    </row>
    <row r="63" spans="1:21" ht="15.75">
      <c r="B63" s="108" t="s">
        <v>506</v>
      </c>
      <c r="C63" s="108"/>
      <c r="D63" s="108"/>
      <c r="E63" s="108"/>
      <c r="F63" s="108"/>
      <c r="G63" s="108"/>
      <c r="H63" s="108"/>
      <c r="I63" s="108"/>
      <c r="J63" s="108"/>
      <c r="K63" s="108"/>
      <c r="L63" s="108"/>
    </row>
    <row r="64" spans="1:21" ht="15.75">
      <c r="B64" s="108"/>
      <c r="C64" s="108"/>
      <c r="D64" s="108"/>
      <c r="E64" s="108"/>
      <c r="F64" s="108"/>
      <c r="G64" s="108"/>
      <c r="H64" s="108"/>
      <c r="I64" s="108"/>
      <c r="J64" s="108"/>
      <c r="K64" s="108"/>
      <c r="L64" s="108"/>
    </row>
    <row r="65" spans="2:14" ht="15.75">
      <c r="B65" s="108" t="s">
        <v>507</v>
      </c>
      <c r="C65" s="108"/>
      <c r="D65" s="108"/>
      <c r="E65" s="108"/>
      <c r="F65" s="108"/>
      <c r="G65" s="108"/>
      <c r="H65" s="108"/>
      <c r="I65" s="108"/>
      <c r="J65" s="108"/>
      <c r="K65" s="108"/>
      <c r="L65" s="108"/>
      <c r="N65" s="108" t="s">
        <v>508</v>
      </c>
    </row>
  </sheetData>
  <mergeCells count="18">
    <mergeCell ref="O5:Q5"/>
    <mergeCell ref="R5:R6"/>
    <mergeCell ref="Q1:V1"/>
    <mergeCell ref="S5:S6"/>
    <mergeCell ref="B2:U2"/>
    <mergeCell ref="A3:V3"/>
    <mergeCell ref="A5:A6"/>
    <mergeCell ref="B5:B6"/>
    <mergeCell ref="C5:C6"/>
    <mergeCell ref="D5:D6"/>
    <mergeCell ref="E5:E6"/>
    <mergeCell ref="F5:F6"/>
    <mergeCell ref="G5:K5"/>
    <mergeCell ref="T5:T6"/>
    <mergeCell ref="U5:U6"/>
    <mergeCell ref="L5:L6"/>
    <mergeCell ref="M5:M6"/>
    <mergeCell ref="N5:N6"/>
  </mergeCells>
  <pageMargins left="0.7" right="0.7" top="0.75" bottom="0.75" header="0.3" footer="0.3"/>
  <pageSetup paperSize="9" scale="61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V90"/>
  <sheetViews>
    <sheetView view="pageBreakPreview" zoomScale="85" zoomScaleSheetLayoutView="85" workbookViewId="0">
      <selection activeCell="AA5" sqref="AA5"/>
    </sheetView>
  </sheetViews>
  <sheetFormatPr defaultRowHeight="15"/>
  <cols>
    <col min="1" max="1" width="5" customWidth="1"/>
    <col min="2" max="2" width="20.28515625" customWidth="1"/>
  </cols>
  <sheetData>
    <row r="1" spans="1:22" ht="69" customHeight="1">
      <c r="A1" s="15"/>
      <c r="B1" s="4"/>
      <c r="C1" s="16"/>
      <c r="D1" s="16"/>
      <c r="E1" s="17"/>
      <c r="F1" s="17"/>
      <c r="G1" s="5"/>
      <c r="H1" s="5"/>
      <c r="I1" s="5"/>
      <c r="J1" s="5"/>
      <c r="K1" s="5"/>
      <c r="L1" s="16"/>
      <c r="M1" s="16"/>
      <c r="N1" s="16"/>
      <c r="O1" s="16"/>
      <c r="P1" s="16"/>
      <c r="Q1" s="118" t="s">
        <v>516</v>
      </c>
      <c r="R1" s="118"/>
      <c r="S1" s="118"/>
      <c r="T1" s="118"/>
      <c r="U1" s="118"/>
      <c r="V1" s="118"/>
    </row>
    <row r="2" spans="1:22" ht="18.75">
      <c r="A2" s="7"/>
      <c r="B2" s="138" t="s">
        <v>133</v>
      </c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6"/>
    </row>
    <row r="3" spans="1:22" ht="16.5" thickBot="1">
      <c r="A3" s="127" t="s">
        <v>187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</row>
    <row r="4" spans="1:22" ht="53.25" customHeight="1">
      <c r="A4" s="141" t="s">
        <v>0</v>
      </c>
      <c r="B4" s="143" t="s">
        <v>1</v>
      </c>
      <c r="C4" s="145" t="s">
        <v>3</v>
      </c>
      <c r="D4" s="145" t="s">
        <v>4</v>
      </c>
      <c r="E4" s="145" t="s">
        <v>5</v>
      </c>
      <c r="F4" s="145" t="s">
        <v>6</v>
      </c>
      <c r="G4" s="143" t="s">
        <v>7</v>
      </c>
      <c r="H4" s="143"/>
      <c r="I4" s="143"/>
      <c r="J4" s="143"/>
      <c r="K4" s="143"/>
      <c r="L4" s="145" t="s">
        <v>8</v>
      </c>
      <c r="M4" s="145" t="s">
        <v>9</v>
      </c>
      <c r="N4" s="145" t="s">
        <v>10</v>
      </c>
      <c r="O4" s="143" t="s">
        <v>11</v>
      </c>
      <c r="P4" s="143"/>
      <c r="Q4" s="143"/>
      <c r="R4" s="145" t="s">
        <v>12</v>
      </c>
      <c r="S4" s="139" t="s">
        <v>13</v>
      </c>
      <c r="T4" s="143" t="s">
        <v>2</v>
      </c>
      <c r="U4" s="166" t="s">
        <v>98</v>
      </c>
      <c r="V4" s="6"/>
    </row>
    <row r="5" spans="1:22" ht="128.25">
      <c r="A5" s="142"/>
      <c r="B5" s="144"/>
      <c r="C5" s="146"/>
      <c r="D5" s="146"/>
      <c r="E5" s="146"/>
      <c r="F5" s="146"/>
      <c r="G5" s="48" t="s">
        <v>14</v>
      </c>
      <c r="H5" s="48" t="s">
        <v>15</v>
      </c>
      <c r="I5" s="48" t="s">
        <v>16</v>
      </c>
      <c r="J5" s="48" t="s">
        <v>17</v>
      </c>
      <c r="K5" s="48" t="s">
        <v>18</v>
      </c>
      <c r="L5" s="146"/>
      <c r="M5" s="146"/>
      <c r="N5" s="146"/>
      <c r="O5" s="48" t="s">
        <v>19</v>
      </c>
      <c r="P5" s="48" t="s">
        <v>20</v>
      </c>
      <c r="Q5" s="48" t="s">
        <v>21</v>
      </c>
      <c r="R5" s="146"/>
      <c r="S5" s="140"/>
      <c r="T5" s="144"/>
      <c r="U5" s="167"/>
    </row>
    <row r="6" spans="1:22">
      <c r="A6" s="9"/>
      <c r="B6" s="10"/>
      <c r="C6" s="11" t="s">
        <v>22</v>
      </c>
      <c r="D6" s="11" t="s">
        <v>22</v>
      </c>
      <c r="E6" s="11" t="s">
        <v>22</v>
      </c>
      <c r="F6" s="11" t="s">
        <v>22</v>
      </c>
      <c r="G6" s="11" t="s">
        <v>22</v>
      </c>
      <c r="H6" s="11" t="s">
        <v>22</v>
      </c>
      <c r="I6" s="11" t="s">
        <v>22</v>
      </c>
      <c r="J6" s="11" t="s">
        <v>22</v>
      </c>
      <c r="K6" s="11" t="s">
        <v>22</v>
      </c>
      <c r="L6" s="11" t="s">
        <v>22</v>
      </c>
      <c r="M6" s="11" t="s">
        <v>22</v>
      </c>
      <c r="N6" s="11" t="s">
        <v>22</v>
      </c>
      <c r="O6" s="11" t="s">
        <v>22</v>
      </c>
      <c r="P6" s="11" t="s">
        <v>22</v>
      </c>
      <c r="Q6" s="11" t="s">
        <v>22</v>
      </c>
      <c r="R6" s="11" t="s">
        <v>22</v>
      </c>
      <c r="S6" s="11" t="s">
        <v>22</v>
      </c>
      <c r="T6" s="11" t="s">
        <v>22</v>
      </c>
      <c r="U6" s="24" t="s">
        <v>99</v>
      </c>
    </row>
    <row r="7" spans="1:22" ht="18.75" customHeight="1">
      <c r="A7" s="90">
        <v>1</v>
      </c>
      <c r="B7" s="87" t="s">
        <v>381</v>
      </c>
      <c r="C7" s="83">
        <v>0.80347174149662459</v>
      </c>
      <c r="D7" s="83">
        <v>0.11713658434436082</v>
      </c>
      <c r="E7" s="83" t="s">
        <v>24</v>
      </c>
      <c r="F7" s="83" t="s">
        <v>24</v>
      </c>
      <c r="G7" s="83">
        <v>0.50159473948158007</v>
      </c>
      <c r="H7" s="83">
        <v>0.33412488156955666</v>
      </c>
      <c r="I7" s="83">
        <v>0.22641897059387606</v>
      </c>
      <c r="J7" s="83">
        <v>0.5772296170267488</v>
      </c>
      <c r="K7" s="83">
        <v>0.44619835227197646</v>
      </c>
      <c r="L7" s="83">
        <v>1.1587732380299793E-2</v>
      </c>
      <c r="M7" s="83">
        <v>2.2284100731345759E-2</v>
      </c>
      <c r="N7" s="83">
        <v>8.9387549652152593E-2</v>
      </c>
      <c r="O7" s="83">
        <v>0.44432053193636983</v>
      </c>
      <c r="P7" s="83">
        <v>0.29462977156420406</v>
      </c>
      <c r="Q7" s="83">
        <v>3.4951434102880041E-2</v>
      </c>
      <c r="R7" s="83">
        <v>0.12264049323164819</v>
      </c>
      <c r="S7" s="91">
        <v>0.19414833543824764</v>
      </c>
      <c r="T7" s="83">
        <v>4.2201248358218724</v>
      </c>
      <c r="U7" s="83">
        <v>4.8742441853742626</v>
      </c>
    </row>
    <row r="8" spans="1:22" ht="18.75" customHeight="1">
      <c r="A8" s="90">
        <v>2</v>
      </c>
      <c r="B8" s="87" t="s">
        <v>382</v>
      </c>
      <c r="C8" s="83">
        <v>0.73689178713917558</v>
      </c>
      <c r="D8" s="83">
        <v>6.1969785260236235E-2</v>
      </c>
      <c r="E8" s="83" t="s">
        <v>24</v>
      </c>
      <c r="F8" s="83" t="s">
        <v>24</v>
      </c>
      <c r="G8" s="83">
        <v>0.43975717806490833</v>
      </c>
      <c r="H8" s="83">
        <v>0.41784665935189724</v>
      </c>
      <c r="I8" s="83">
        <v>0.25163979849253115</v>
      </c>
      <c r="J8" s="83">
        <v>0.68154875953093008</v>
      </c>
      <c r="K8" s="83">
        <v>0.40360872794269093</v>
      </c>
      <c r="L8" s="83">
        <v>9.2104767288486902E-3</v>
      </c>
      <c r="M8" s="83">
        <v>1.7712455247785943E-2</v>
      </c>
      <c r="N8" s="83">
        <v>0.11157326324521311</v>
      </c>
      <c r="O8" s="83">
        <v>0.38954384466349129</v>
      </c>
      <c r="P8" s="83">
        <v>0.36845524707828964</v>
      </c>
      <c r="Q8" s="83">
        <v>4.3709226055965347E-2</v>
      </c>
      <c r="R8" s="83">
        <v>0.11403958192917701</v>
      </c>
      <c r="S8" s="91">
        <v>0.19599921801394382</v>
      </c>
      <c r="T8" s="83">
        <v>4.2435060087450847</v>
      </c>
      <c r="U8" s="83">
        <v>4.9012494401005728</v>
      </c>
    </row>
    <row r="9" spans="1:22" ht="14.25" customHeight="1">
      <c r="A9" s="90">
        <v>3</v>
      </c>
      <c r="B9" s="87" t="s">
        <v>383</v>
      </c>
      <c r="C9" s="83">
        <v>0.30588459401651485</v>
      </c>
      <c r="D9" s="83">
        <v>1.9651617920694364E-2</v>
      </c>
      <c r="E9" s="83">
        <v>1.0280617379630455</v>
      </c>
      <c r="F9" s="83">
        <v>0.22288350369537968</v>
      </c>
      <c r="G9" s="83">
        <v>0.4657505788463252</v>
      </c>
      <c r="H9" s="83">
        <v>0.3163888983487535</v>
      </c>
      <c r="I9" s="83">
        <v>9.8947443039277536E-2</v>
      </c>
      <c r="J9" s="83">
        <v>0.58606239153515083</v>
      </c>
      <c r="K9" s="83">
        <v>0.22032093764196126</v>
      </c>
      <c r="L9" s="83">
        <v>2.9207906527783782E-3</v>
      </c>
      <c r="M9" s="83">
        <v>5.6169051014968814E-3</v>
      </c>
      <c r="N9" s="83">
        <v>8.6264761201453058E-2</v>
      </c>
      <c r="O9" s="83">
        <v>0.41256920907215949</v>
      </c>
      <c r="P9" s="83">
        <v>0.27899026378416475</v>
      </c>
      <c r="Q9" s="83">
        <v>3.3096145607513561E-2</v>
      </c>
      <c r="R9" s="83">
        <v>5.6881406397069054E-2</v>
      </c>
      <c r="S9" s="91">
        <v>0.10615039703121024</v>
      </c>
      <c r="T9" s="83">
        <v>4.2464415818549472</v>
      </c>
      <c r="U9" s="83">
        <v>4.9046400270424639</v>
      </c>
    </row>
    <row r="10" spans="1:22" ht="27" customHeight="1">
      <c r="A10" s="90">
        <v>4</v>
      </c>
      <c r="B10" s="87" t="s">
        <v>384</v>
      </c>
      <c r="C10" s="83">
        <v>0.30588459401651485</v>
      </c>
      <c r="D10" s="83">
        <v>1.9651617920694364E-2</v>
      </c>
      <c r="E10" s="83" t="s">
        <v>24</v>
      </c>
      <c r="F10" s="83" t="s">
        <v>24</v>
      </c>
      <c r="G10" s="83">
        <v>0.4657505788463252</v>
      </c>
      <c r="H10" s="83">
        <v>0.3163888983487535</v>
      </c>
      <c r="I10" s="83">
        <v>9.8947443039277536E-2</v>
      </c>
      <c r="J10" s="83">
        <v>0.58606239153515083</v>
      </c>
      <c r="K10" s="83">
        <v>0.22032093764196126</v>
      </c>
      <c r="L10" s="83">
        <v>2.9207906527783782E-3</v>
      </c>
      <c r="M10" s="83">
        <v>5.6169051014968814E-3</v>
      </c>
      <c r="N10" s="83">
        <v>8.6264761201453058E-2</v>
      </c>
      <c r="O10" s="83">
        <v>0.41256920907215949</v>
      </c>
      <c r="P10" s="83">
        <v>0.27899026378416475</v>
      </c>
      <c r="Q10" s="83">
        <v>3.3096145607513561E-2</v>
      </c>
      <c r="R10" s="83">
        <v>5.6881406397069054E-2</v>
      </c>
      <c r="S10" s="91">
        <v>0.10615039703121024</v>
      </c>
      <c r="T10" s="83">
        <v>2.9954963401965222</v>
      </c>
      <c r="U10" s="83">
        <v>3.4597982729269829</v>
      </c>
    </row>
    <row r="11" spans="1:22" ht="18" customHeight="1">
      <c r="A11" s="90">
        <v>5</v>
      </c>
      <c r="B11" s="87" t="s">
        <v>385</v>
      </c>
      <c r="C11" s="83">
        <v>0.26203405369799204</v>
      </c>
      <c r="D11" s="83">
        <v>3.6331485699265614E-2</v>
      </c>
      <c r="E11" s="83">
        <v>1.0609517604283767</v>
      </c>
      <c r="F11" s="83">
        <v>0.22838904229976253</v>
      </c>
      <c r="G11" s="83">
        <v>0.48949137972582546</v>
      </c>
      <c r="H11" s="83">
        <v>0.33106801377182427</v>
      </c>
      <c r="I11" s="83">
        <v>0.11073127622031483</v>
      </c>
      <c r="J11" s="83">
        <v>0.47950799668482857</v>
      </c>
      <c r="K11" s="83">
        <v>0.22713007185048559</v>
      </c>
      <c r="L11" s="83">
        <v>5.3998945155665249E-3</v>
      </c>
      <c r="M11" s="83">
        <v>1.0384412529935624E-2</v>
      </c>
      <c r="N11" s="83">
        <v>9.0661952770541968E-2</v>
      </c>
      <c r="O11" s="83">
        <v>0.43359918495722832</v>
      </c>
      <c r="P11" s="83">
        <v>0.29193423971181082</v>
      </c>
      <c r="Q11" s="83">
        <v>3.4631667694309191E-2</v>
      </c>
      <c r="R11" s="83">
        <v>5.5708891821159623E-2</v>
      </c>
      <c r="S11" s="91">
        <v>9.8796807140135307E-2</v>
      </c>
      <c r="T11" s="83">
        <v>4.2467521315193624</v>
      </c>
      <c r="U11" s="83">
        <v>4.9049987119048639</v>
      </c>
    </row>
    <row r="12" spans="1:22" ht="36" customHeight="1">
      <c r="A12" s="90">
        <v>6</v>
      </c>
      <c r="B12" s="92" t="s">
        <v>386</v>
      </c>
      <c r="C12" s="83">
        <v>0.26203405369799204</v>
      </c>
      <c r="D12" s="83">
        <v>3.6331485699265614E-2</v>
      </c>
      <c r="E12" s="83" t="s">
        <v>24</v>
      </c>
      <c r="F12" s="83" t="s">
        <v>24</v>
      </c>
      <c r="G12" s="83">
        <v>0.48949137972582546</v>
      </c>
      <c r="H12" s="83">
        <v>0.33106801377182427</v>
      </c>
      <c r="I12" s="83">
        <v>0.11073127622031483</v>
      </c>
      <c r="J12" s="83">
        <v>0.47950799668482857</v>
      </c>
      <c r="K12" s="83">
        <v>0.22713007185048559</v>
      </c>
      <c r="L12" s="83">
        <v>5.3998945155665249E-3</v>
      </c>
      <c r="M12" s="83">
        <v>1.0384412529935624E-2</v>
      </c>
      <c r="N12" s="83">
        <v>9.0661952770541968E-2</v>
      </c>
      <c r="O12" s="83">
        <v>0.43359918495722832</v>
      </c>
      <c r="P12" s="83">
        <v>0.29193423971181082</v>
      </c>
      <c r="Q12" s="83">
        <v>3.4631667694309191E-2</v>
      </c>
      <c r="R12" s="83">
        <v>5.5708891821159623E-2</v>
      </c>
      <c r="S12" s="91">
        <v>9.8796807140135307E-2</v>
      </c>
      <c r="T12" s="83">
        <v>2.9574113287912236</v>
      </c>
      <c r="U12" s="83">
        <v>3.4158100847538631</v>
      </c>
    </row>
    <row r="13" spans="1:22" ht="20.25" customHeight="1">
      <c r="A13" s="90">
        <v>7</v>
      </c>
      <c r="B13" s="87" t="s">
        <v>387</v>
      </c>
      <c r="C13" s="83">
        <v>0.63780309540562752</v>
      </c>
      <c r="D13" s="83">
        <v>8.1025675289062876E-2</v>
      </c>
      <c r="E13" s="83" t="s">
        <v>24</v>
      </c>
      <c r="F13" s="83" t="s">
        <v>24</v>
      </c>
      <c r="G13" s="83">
        <v>0.43763948783547274</v>
      </c>
      <c r="H13" s="83">
        <v>0.33404509048400399</v>
      </c>
      <c r="I13" s="83">
        <v>0.27189326193955971</v>
      </c>
      <c r="J13" s="83">
        <v>0.68131166855259395</v>
      </c>
      <c r="K13" s="83">
        <v>0.54905566166571351</v>
      </c>
      <c r="L13" s="83">
        <v>9.1173668774424867E-3</v>
      </c>
      <c r="M13" s="83">
        <v>1.7533397841235553E-2</v>
      </c>
      <c r="N13" s="83">
        <v>0.11228356735738988</v>
      </c>
      <c r="O13" s="83">
        <v>0.38766796125571917</v>
      </c>
      <c r="P13" s="83">
        <v>0.29455941215487547</v>
      </c>
      <c r="Q13" s="83">
        <v>3.4943087484527076E-2</v>
      </c>
      <c r="R13" s="83">
        <v>0.1462921257088878</v>
      </c>
      <c r="S13" s="91">
        <v>0.16909960376396108</v>
      </c>
      <c r="T13" s="83">
        <v>4.1642704636160728</v>
      </c>
      <c r="U13" s="83">
        <v>4.8097323854765648</v>
      </c>
    </row>
    <row r="14" spans="1:22">
      <c r="A14" s="90">
        <v>8</v>
      </c>
      <c r="B14" s="87" t="s">
        <v>388</v>
      </c>
      <c r="C14" s="83">
        <v>0.50644595717688601</v>
      </c>
      <c r="D14" s="83">
        <v>8.9125334090861166E-2</v>
      </c>
      <c r="E14" s="83" t="s">
        <v>24</v>
      </c>
      <c r="F14" s="83" t="s">
        <v>24</v>
      </c>
      <c r="G14" s="83">
        <v>0.46643133080385113</v>
      </c>
      <c r="H14" s="83">
        <v>0.47624693641335486</v>
      </c>
      <c r="I14" s="83">
        <v>0.22920210141162337</v>
      </c>
      <c r="J14" s="83">
        <v>0.55656988850987976</v>
      </c>
      <c r="K14" s="83">
        <v>0.59677770665787433</v>
      </c>
      <c r="L14" s="83">
        <v>1.3246565437454809E-2</v>
      </c>
      <c r="M14" s="83">
        <v>2.5474164302797708E-2</v>
      </c>
      <c r="N14" s="83">
        <v>0.11101328104555423</v>
      </c>
      <c r="O14" s="83">
        <v>0.41317222989370411</v>
      </c>
      <c r="P14" s="83">
        <v>0.41995234064724479</v>
      </c>
      <c r="Q14" s="83">
        <v>4.9818239625128567E-2</v>
      </c>
      <c r="R14" s="83">
        <v>9.4430332834307795E-2</v>
      </c>
      <c r="S14" s="91">
        <v>0.19720889649034987</v>
      </c>
      <c r="T14" s="83">
        <v>4.2451153053408728</v>
      </c>
      <c r="U14" s="83">
        <v>4.9031081776687087</v>
      </c>
    </row>
    <row r="15" spans="1:22">
      <c r="A15" s="90">
        <v>9</v>
      </c>
      <c r="B15" s="87" t="s">
        <v>389</v>
      </c>
      <c r="C15" s="83">
        <v>0.72148971168000919</v>
      </c>
      <c r="D15" s="83">
        <v>6.1423399440063996E-2</v>
      </c>
      <c r="E15" s="83" t="s">
        <v>24</v>
      </c>
      <c r="F15" s="83" t="s">
        <v>24</v>
      </c>
      <c r="G15" s="83">
        <v>0.43727541145607901</v>
      </c>
      <c r="H15" s="83">
        <v>0.33376719525179088</v>
      </c>
      <c r="I15" s="83">
        <v>0.25021967102104931</v>
      </c>
      <c r="J15" s="83">
        <v>0.81385141959747109</v>
      </c>
      <c r="K15" s="83">
        <v>0.51060375798229063</v>
      </c>
      <c r="L15" s="83">
        <v>9.1292682195641094E-3</v>
      </c>
      <c r="M15" s="83">
        <v>1.7556285037623288E-2</v>
      </c>
      <c r="N15" s="83">
        <v>0.11219015760848657</v>
      </c>
      <c r="O15" s="83">
        <v>0.38734545665623932</v>
      </c>
      <c r="P15" s="83">
        <v>0.294314365427433</v>
      </c>
      <c r="Q15" s="83">
        <v>3.4914018003527711E-2</v>
      </c>
      <c r="R15" s="83">
        <v>9.3591134741746837E-2</v>
      </c>
      <c r="S15" s="91">
        <v>0.15560501731270798</v>
      </c>
      <c r="T15" s="83">
        <v>4.2332762694360833</v>
      </c>
      <c r="U15" s="83">
        <v>4.8894340911986767</v>
      </c>
    </row>
    <row r="16" spans="1:22">
      <c r="A16" s="90">
        <v>10</v>
      </c>
      <c r="B16" s="87" t="s">
        <v>390</v>
      </c>
      <c r="C16" s="83">
        <v>0.56809164097716325</v>
      </c>
      <c r="D16" s="83">
        <v>7.866213672380365E-2</v>
      </c>
      <c r="E16" s="83" t="s">
        <v>24</v>
      </c>
      <c r="F16" s="83" t="s">
        <v>24</v>
      </c>
      <c r="G16" s="83">
        <v>0.43726557996089149</v>
      </c>
      <c r="H16" s="83">
        <v>0.33375969098677188</v>
      </c>
      <c r="I16" s="83">
        <v>0.25021404519936574</v>
      </c>
      <c r="J16" s="83">
        <v>0.92792187667259918</v>
      </c>
      <c r="K16" s="83">
        <v>0.58599936659403284</v>
      </c>
      <c r="L16" s="83">
        <v>9.1290629613807895E-3</v>
      </c>
      <c r="M16" s="83">
        <v>1.7555890310347672E-2</v>
      </c>
      <c r="N16" s="83">
        <v>0.11094110589786968</v>
      </c>
      <c r="O16" s="83">
        <v>0.38733674776272914</v>
      </c>
      <c r="P16" s="83">
        <v>0.29430774820132904</v>
      </c>
      <c r="Q16" s="83">
        <v>3.4913233013128105E-2</v>
      </c>
      <c r="R16" s="83">
        <v>0.13538862555767209</v>
      </c>
      <c r="S16" s="91">
        <v>7.066986401211113E-2</v>
      </c>
      <c r="T16" s="83">
        <v>4.2421566148311953</v>
      </c>
      <c r="U16" s="83">
        <v>4.8996908901300298</v>
      </c>
    </row>
    <row r="17" spans="1:21">
      <c r="A17" s="90">
        <v>11</v>
      </c>
      <c r="B17" s="87" t="s">
        <v>391</v>
      </c>
      <c r="C17" s="83">
        <v>0.90932761380473681</v>
      </c>
      <c r="D17" s="83">
        <v>6.1708546484665096E-2</v>
      </c>
      <c r="E17" s="83" t="s">
        <v>24</v>
      </c>
      <c r="F17" s="83" t="s">
        <v>24</v>
      </c>
      <c r="G17" s="83">
        <v>0.44213656762044629</v>
      </c>
      <c r="H17" s="83">
        <v>0.33747765876324037</v>
      </c>
      <c r="I17" s="83">
        <v>0.25300134331352875</v>
      </c>
      <c r="J17" s="83">
        <v>0.5954865891334219</v>
      </c>
      <c r="K17" s="83">
        <v>0.34590191322213532</v>
      </c>
      <c r="L17" s="83">
        <v>9.1716491993846672E-3</v>
      </c>
      <c r="M17" s="83">
        <v>1.7637786921893588E-2</v>
      </c>
      <c r="N17" s="83">
        <v>0.11217695153157864</v>
      </c>
      <c r="O17" s="83">
        <v>0.39165154546213432</v>
      </c>
      <c r="P17" s="83">
        <v>0.2975862349501105</v>
      </c>
      <c r="Q17" s="83">
        <v>3.5302154380269145E-2</v>
      </c>
      <c r="R17" s="83">
        <v>0.13689680812350424</v>
      </c>
      <c r="S17" s="91">
        <v>0.25283774183281427</v>
      </c>
      <c r="T17" s="83">
        <v>4.1983011047438641</v>
      </c>
      <c r="U17" s="83">
        <v>4.8490377759791627</v>
      </c>
    </row>
    <row r="18" spans="1:21">
      <c r="A18" s="90">
        <v>12</v>
      </c>
      <c r="B18" s="87" t="s">
        <v>392</v>
      </c>
      <c r="C18" s="83">
        <v>0.66417128722408136</v>
      </c>
      <c r="D18" s="83">
        <v>6.6717148745384036E-2</v>
      </c>
      <c r="E18" s="83" t="s">
        <v>24</v>
      </c>
      <c r="F18" s="83" t="s">
        <v>24</v>
      </c>
      <c r="G18" s="83">
        <v>0.60999958930875653</v>
      </c>
      <c r="H18" s="83">
        <v>0.40633608068920185</v>
      </c>
      <c r="I18" s="83">
        <v>0.23067285005716395</v>
      </c>
      <c r="J18" s="83">
        <v>0.59143256328252558</v>
      </c>
      <c r="K18" s="83">
        <v>0.3164467334490243</v>
      </c>
      <c r="L18" s="83">
        <v>9.9160702809276396E-3</v>
      </c>
      <c r="M18" s="83">
        <v>1.9069365924860842E-2</v>
      </c>
      <c r="N18" s="83">
        <v>8.1529516188932533E-2</v>
      </c>
      <c r="O18" s="83">
        <v>0.54034725779373338</v>
      </c>
      <c r="P18" s="83">
        <v>0.35830527217659786</v>
      </c>
      <c r="Q18" s="83">
        <v>4.2505151610131339E-2</v>
      </c>
      <c r="R18" s="83">
        <v>6.202724958600607E-2</v>
      </c>
      <c r="S18" s="91">
        <v>0.19619016399246211</v>
      </c>
      <c r="T18" s="83">
        <v>4.1956663003097896</v>
      </c>
      <c r="U18" s="83">
        <v>4.845994576857807</v>
      </c>
    </row>
    <row r="19" spans="1:21">
      <c r="A19" s="90">
        <v>13</v>
      </c>
      <c r="B19" s="87" t="s">
        <v>393</v>
      </c>
      <c r="C19" s="83">
        <v>0.72768229028374576</v>
      </c>
      <c r="D19" s="83">
        <v>5.5802603873624151E-2</v>
      </c>
      <c r="E19" s="83" t="s">
        <v>24</v>
      </c>
      <c r="F19" s="83" t="s">
        <v>24</v>
      </c>
      <c r="G19" s="83">
        <v>0.59731504057334883</v>
      </c>
      <c r="H19" s="83">
        <v>0.402749323911333</v>
      </c>
      <c r="I19" s="83">
        <v>0.21300100652341619</v>
      </c>
      <c r="J19" s="83">
        <v>0.55626010252109648</v>
      </c>
      <c r="K19" s="83">
        <v>0.3615023182769852</v>
      </c>
      <c r="L19" s="83">
        <v>8.2938577603394095E-3</v>
      </c>
      <c r="M19" s="83">
        <v>1.5949726462191172E-2</v>
      </c>
      <c r="N19" s="83">
        <v>0.1047875194809451</v>
      </c>
      <c r="O19" s="83">
        <v>0.52911108444926369</v>
      </c>
      <c r="P19" s="83">
        <v>0.35514248667808695</v>
      </c>
      <c r="Q19" s="83">
        <v>4.2129955687649163E-2</v>
      </c>
      <c r="R19" s="83">
        <v>0.1240181706960633</v>
      </c>
      <c r="S19" s="91">
        <v>0.11857950240840869</v>
      </c>
      <c r="T19" s="83">
        <v>4.2123249895864969</v>
      </c>
      <c r="U19" s="83">
        <v>4.8652353629724034</v>
      </c>
    </row>
    <row r="20" spans="1:21">
      <c r="A20" s="90">
        <v>14</v>
      </c>
      <c r="B20" s="87" t="s">
        <v>394</v>
      </c>
      <c r="C20" s="83">
        <v>0.71896250815019624</v>
      </c>
      <c r="D20" s="83">
        <v>6.1449799837800634E-2</v>
      </c>
      <c r="E20" s="83" t="s">
        <v>24</v>
      </c>
      <c r="F20" s="83" t="s">
        <v>24</v>
      </c>
      <c r="G20" s="83">
        <v>0.43839910734233289</v>
      </c>
      <c r="H20" s="83">
        <v>0.33462489914833987</v>
      </c>
      <c r="I20" s="83">
        <v>0.24369517218938633</v>
      </c>
      <c r="J20" s="83">
        <v>0.58381853192165212</v>
      </c>
      <c r="K20" s="83">
        <v>0.68506733983406709</v>
      </c>
      <c r="L20" s="83">
        <v>9.1331920712922465E-3</v>
      </c>
      <c r="M20" s="83">
        <v>1.7563830906331245E-2</v>
      </c>
      <c r="N20" s="83">
        <v>0.11122869949550403</v>
      </c>
      <c r="O20" s="83">
        <v>0.38834084419644971</v>
      </c>
      <c r="P20" s="83">
        <v>0.29507068474709236</v>
      </c>
      <c r="Q20" s="83">
        <v>3.5003738891954801E-2</v>
      </c>
      <c r="R20" s="83">
        <v>0.10788881699656211</v>
      </c>
      <c r="S20" s="91">
        <v>0.18207314725064996</v>
      </c>
      <c r="T20" s="83">
        <v>4.2123203129796112</v>
      </c>
      <c r="U20" s="83">
        <v>4.8652299614914511</v>
      </c>
    </row>
    <row r="21" spans="1:21">
      <c r="A21" s="90">
        <v>15</v>
      </c>
      <c r="B21" s="87" t="s">
        <v>395</v>
      </c>
      <c r="C21" s="83">
        <v>0.69506749539466495</v>
      </c>
      <c r="D21" s="83">
        <v>6.1770335075460557E-2</v>
      </c>
      <c r="E21" s="83" t="s">
        <v>24</v>
      </c>
      <c r="F21" s="83" t="s">
        <v>24</v>
      </c>
      <c r="G21" s="83">
        <v>0.44257927769885008</v>
      </c>
      <c r="H21" s="83">
        <v>0.33781557417606106</v>
      </c>
      <c r="I21" s="83">
        <v>0.25325467283372072</v>
      </c>
      <c r="J21" s="83">
        <v>0.52910724723338864</v>
      </c>
      <c r="K21" s="83">
        <v>0.68382537076774053</v>
      </c>
      <c r="L21" s="83">
        <v>9.1808327454505449E-3</v>
      </c>
      <c r="M21" s="83">
        <v>1.7655447587404897E-2</v>
      </c>
      <c r="N21" s="83">
        <v>0.1122892739917518</v>
      </c>
      <c r="O21" s="83">
        <v>0.39204370503249442</v>
      </c>
      <c r="P21" s="83">
        <v>0.2978842071945591</v>
      </c>
      <c r="Q21" s="83">
        <v>3.5337502326306773E-2</v>
      </c>
      <c r="R21" s="83">
        <v>9.2242872365999359E-2</v>
      </c>
      <c r="S21" s="91">
        <v>0.26344060297810046</v>
      </c>
      <c r="T21" s="83">
        <v>4.2234944174019535</v>
      </c>
      <c r="U21" s="83">
        <v>4.878136052099256</v>
      </c>
    </row>
    <row r="22" spans="1:21">
      <c r="A22" s="90">
        <v>16</v>
      </c>
      <c r="B22" s="87" t="s">
        <v>396</v>
      </c>
      <c r="C22" s="83">
        <v>0.82992161820297938</v>
      </c>
      <c r="D22" s="83">
        <v>6.1853382422317096E-2</v>
      </c>
      <c r="E22" s="83" t="s">
        <v>24</v>
      </c>
      <c r="F22" s="83" t="s">
        <v>24</v>
      </c>
      <c r="G22" s="83">
        <v>0.44317430498406191</v>
      </c>
      <c r="H22" s="83">
        <v>0.33826975152717742</v>
      </c>
      <c r="I22" s="83">
        <v>0.25287060437438541</v>
      </c>
      <c r="J22" s="83">
        <v>0.46275296085456569</v>
      </c>
      <c r="K22" s="83">
        <v>0.56498177899952184</v>
      </c>
      <c r="L22" s="83">
        <v>9.1931759487132742E-3</v>
      </c>
      <c r="M22" s="83">
        <v>1.7679184516756298E-2</v>
      </c>
      <c r="N22" s="83">
        <v>0.11370361520816355</v>
      </c>
      <c r="O22" s="83">
        <v>0.39257078958715941</v>
      </c>
      <c r="P22" s="83">
        <v>0.29828469867720608</v>
      </c>
      <c r="Q22" s="83">
        <v>3.5385011957089117E-2</v>
      </c>
      <c r="R22" s="83">
        <v>0.12238612742690551</v>
      </c>
      <c r="S22" s="91">
        <v>0.26185160973627447</v>
      </c>
      <c r="T22" s="83">
        <v>4.2048786144232766</v>
      </c>
      <c r="U22" s="83">
        <v>4.8566347996588846</v>
      </c>
    </row>
    <row r="23" spans="1:21">
      <c r="A23" s="90">
        <v>17</v>
      </c>
      <c r="B23" s="87" t="s">
        <v>397</v>
      </c>
      <c r="C23" s="83">
        <v>0.76090042670640023</v>
      </c>
      <c r="D23" s="83">
        <v>6.1596519713639761E-2</v>
      </c>
      <c r="E23" s="83" t="s">
        <v>24</v>
      </c>
      <c r="F23" s="83" t="s">
        <v>24</v>
      </c>
      <c r="G23" s="83">
        <v>0.44133390518802212</v>
      </c>
      <c r="H23" s="83">
        <v>0.33686499593842678</v>
      </c>
      <c r="I23" s="83">
        <v>0.25398513763735941</v>
      </c>
      <c r="J23" s="83">
        <v>0.54765453546843001</v>
      </c>
      <c r="K23" s="83">
        <v>0.59154617563921574</v>
      </c>
      <c r="L23" s="83">
        <v>9.1549988275429085E-3</v>
      </c>
      <c r="M23" s="83">
        <v>1.7605766976044056E-2</v>
      </c>
      <c r="N23" s="83">
        <v>0.11323143054428596</v>
      </c>
      <c r="O23" s="83">
        <v>0.39094053441901883</v>
      </c>
      <c r="P23" s="83">
        <v>0.29704599171149637</v>
      </c>
      <c r="Q23" s="83">
        <v>3.5238066233800776E-2</v>
      </c>
      <c r="R23" s="83">
        <v>9.7113148888149842E-2</v>
      </c>
      <c r="S23" s="91">
        <v>0.26548314687483454</v>
      </c>
      <c r="T23" s="83">
        <v>4.2196947807666678</v>
      </c>
      <c r="U23" s="83">
        <v>4.8737474717855012</v>
      </c>
    </row>
    <row r="24" spans="1:21">
      <c r="A24" s="90">
        <v>18</v>
      </c>
      <c r="B24" s="87" t="s">
        <v>398</v>
      </c>
      <c r="C24" s="83">
        <v>0.77436501781698774</v>
      </c>
      <c r="D24" s="83">
        <v>0.10328842632090074</v>
      </c>
      <c r="E24" s="83" t="s">
        <v>24</v>
      </c>
      <c r="F24" s="83" t="s">
        <v>24</v>
      </c>
      <c r="G24" s="83">
        <v>0.33140622105991407</v>
      </c>
      <c r="H24" s="83">
        <v>0.3726201399937944</v>
      </c>
      <c r="I24" s="83">
        <v>0.25161189875161638</v>
      </c>
      <c r="J24" s="83">
        <v>0.54053656042564568</v>
      </c>
      <c r="K24" s="83">
        <v>0.74447372028892311</v>
      </c>
      <c r="L24" s="83">
        <v>8.7572727872211997E-3</v>
      </c>
      <c r="M24" s="83">
        <v>1.6840909206194611E-2</v>
      </c>
      <c r="N24" s="83">
        <v>0.15186551975393145</v>
      </c>
      <c r="O24" s="83">
        <v>0.24114256186127481</v>
      </c>
      <c r="P24" s="83">
        <v>0.32857471197857741</v>
      </c>
      <c r="Q24" s="83">
        <v>3.8978265273811541E-2</v>
      </c>
      <c r="R24" s="83">
        <v>0.26690112294409013</v>
      </c>
      <c r="S24" s="91" t="s">
        <v>24</v>
      </c>
      <c r="T24" s="83">
        <v>4.1713623484628828</v>
      </c>
      <c r="U24" s="83">
        <v>4.8179235124746294</v>
      </c>
    </row>
    <row r="25" spans="1:21">
      <c r="A25" s="90">
        <v>19</v>
      </c>
      <c r="B25" s="87" t="s">
        <v>399</v>
      </c>
      <c r="C25" s="83">
        <v>0.29766118278184112</v>
      </c>
      <c r="D25" s="83">
        <v>4.2699861539062356E-2</v>
      </c>
      <c r="E25" s="83">
        <v>0.54243867206080387</v>
      </c>
      <c r="F25" s="83">
        <v>0.66265794034368286</v>
      </c>
      <c r="G25" s="83">
        <v>0.23374254254150345</v>
      </c>
      <c r="H25" s="83">
        <v>0.2162875082869507</v>
      </c>
      <c r="I25" s="83">
        <v>0.12666438463580029</v>
      </c>
      <c r="J25" s="83">
        <v>0.5535087412265155</v>
      </c>
      <c r="K25" s="83">
        <v>0.74452357708041006</v>
      </c>
      <c r="L25" s="83">
        <v>6.3464167154852575E-3</v>
      </c>
      <c r="M25" s="83">
        <v>1.2204647529779339E-2</v>
      </c>
      <c r="N25" s="83">
        <v>0.17538732688207553</v>
      </c>
      <c r="O25" s="83">
        <v>0.20705283102757563</v>
      </c>
      <c r="P25" s="83">
        <v>0.19072132209797502</v>
      </c>
      <c r="Q25" s="83">
        <v>2.2624949562739347E-2</v>
      </c>
      <c r="R25" s="83">
        <v>0.20537937520115193</v>
      </c>
      <c r="S25" s="91" t="s">
        <v>24</v>
      </c>
      <c r="T25" s="83">
        <v>4.2399012795133517</v>
      </c>
      <c r="U25" s="83">
        <v>4.8970859778379214</v>
      </c>
    </row>
    <row r="26" spans="1:21" ht="30.75" customHeight="1">
      <c r="A26" s="90">
        <v>20</v>
      </c>
      <c r="B26" s="87" t="s">
        <v>400</v>
      </c>
      <c r="C26" s="83">
        <v>0.29766118278184112</v>
      </c>
      <c r="D26" s="83">
        <v>4.2699861539062356E-2</v>
      </c>
      <c r="E26" s="83" t="s">
        <v>24</v>
      </c>
      <c r="F26" s="83" t="s">
        <v>24</v>
      </c>
      <c r="G26" s="83">
        <v>0.23374254254150345</v>
      </c>
      <c r="H26" s="83">
        <v>0.2162875082869507</v>
      </c>
      <c r="I26" s="83">
        <v>0.12666438463580029</v>
      </c>
      <c r="J26" s="83">
        <v>0.5535087412265155</v>
      </c>
      <c r="K26" s="83">
        <v>0.74452357708041006</v>
      </c>
      <c r="L26" s="83">
        <v>6.3464167154852575E-3</v>
      </c>
      <c r="M26" s="83">
        <v>1.2204647529779339E-2</v>
      </c>
      <c r="N26" s="83">
        <v>0.17538732688207553</v>
      </c>
      <c r="O26" s="83">
        <v>0.20705283102757563</v>
      </c>
      <c r="P26" s="83">
        <v>0.19072132209797502</v>
      </c>
      <c r="Q26" s="83">
        <v>2.2624949562739347E-2</v>
      </c>
      <c r="R26" s="83">
        <v>0.20537937520115193</v>
      </c>
      <c r="S26" s="91" t="s">
        <v>24</v>
      </c>
      <c r="T26" s="83">
        <v>3.0348046671088658</v>
      </c>
      <c r="U26" s="83">
        <v>3.5051993905107404</v>
      </c>
    </row>
    <row r="27" spans="1:21">
      <c r="A27" s="90">
        <v>21</v>
      </c>
      <c r="B27" s="87" t="s">
        <v>401</v>
      </c>
      <c r="C27" s="83">
        <v>0.86495015591909086</v>
      </c>
      <c r="D27" s="83">
        <v>7.9910269793218996E-2</v>
      </c>
      <c r="E27" s="83" t="s">
        <v>24</v>
      </c>
      <c r="F27" s="83" t="s">
        <v>24</v>
      </c>
      <c r="G27" s="83">
        <v>0.23832179468630862</v>
      </c>
      <c r="H27" s="83">
        <v>0.22631185869446263</v>
      </c>
      <c r="I27" s="83">
        <v>0.20093304380432453</v>
      </c>
      <c r="J27" s="83">
        <v>0.91352029159656534</v>
      </c>
      <c r="K27" s="83">
        <v>0.61742339683322367</v>
      </c>
      <c r="L27" s="83">
        <v>1.0284860508976902E-2</v>
      </c>
      <c r="M27" s="83">
        <v>1.9778577901878657E-2</v>
      </c>
      <c r="N27" s="83">
        <v>0.15888260917367339</v>
      </c>
      <c r="O27" s="83">
        <v>0.2111092048064423</v>
      </c>
      <c r="P27" s="83">
        <v>0.19956074781440422</v>
      </c>
      <c r="Q27" s="83">
        <v>2.3673555763649882E-2</v>
      </c>
      <c r="R27" s="83">
        <v>0.24566823721979802</v>
      </c>
      <c r="S27" s="91">
        <v>0.13686324307443604</v>
      </c>
      <c r="T27" s="83">
        <v>4.1471918475904541</v>
      </c>
      <c r="U27" s="83">
        <v>4.7900065839669743</v>
      </c>
    </row>
    <row r="28" spans="1:21">
      <c r="A28" s="90">
        <v>22</v>
      </c>
      <c r="B28" s="87" t="s">
        <v>402</v>
      </c>
      <c r="C28" s="83">
        <v>0.90387257983542268</v>
      </c>
      <c r="D28" s="83">
        <v>9.5576663755254324E-2</v>
      </c>
      <c r="E28" s="83" t="s">
        <v>24</v>
      </c>
      <c r="F28" s="83" t="s">
        <v>24</v>
      </c>
      <c r="G28" s="83">
        <v>0.41212799784383047</v>
      </c>
      <c r="H28" s="83">
        <v>0.18260917146825786</v>
      </c>
      <c r="I28" s="83">
        <v>0.17811630082214483</v>
      </c>
      <c r="J28" s="83">
        <v>0.68645786870779313</v>
      </c>
      <c r="K28" s="83">
        <v>0.64402294727089504</v>
      </c>
      <c r="L28" s="83">
        <v>1.0489963512341974E-2</v>
      </c>
      <c r="M28" s="83">
        <v>2.0173006754503797E-2</v>
      </c>
      <c r="N28" s="83">
        <v>0.15211697237554811</v>
      </c>
      <c r="O28" s="83">
        <v>0.33553311524706864</v>
      </c>
      <c r="P28" s="83">
        <v>0.16102392082410988</v>
      </c>
      <c r="Q28" s="83">
        <v>1.9101996813804079E-2</v>
      </c>
      <c r="R28" s="83">
        <v>0.2225185292372468</v>
      </c>
      <c r="S28" s="91">
        <v>0.15850199943791859</v>
      </c>
      <c r="T28" s="83">
        <v>4.1822430339061398</v>
      </c>
      <c r="U28" s="83">
        <v>4.8304907041615923</v>
      </c>
    </row>
    <row r="29" spans="1:21">
      <c r="A29" s="90">
        <v>23</v>
      </c>
      <c r="B29" s="87" t="s">
        <v>403</v>
      </c>
      <c r="C29" s="83">
        <v>0.69277561553673594</v>
      </c>
      <c r="D29" s="83">
        <v>8.3950715432231676E-2</v>
      </c>
      <c r="E29" s="83" t="s">
        <v>24</v>
      </c>
      <c r="F29" s="83" t="s">
        <v>24</v>
      </c>
      <c r="G29" s="83">
        <v>0.22209163368520241</v>
      </c>
      <c r="H29" s="83">
        <v>0.37086440557138933</v>
      </c>
      <c r="I29" s="83">
        <v>0.27293917880873103</v>
      </c>
      <c r="J29" s="83">
        <v>9.4819514314745737E-2</v>
      </c>
      <c r="K29" s="83">
        <v>0.15082644631583819</v>
      </c>
      <c r="L29" s="83">
        <v>1.2477469586374697E-2</v>
      </c>
      <c r="M29" s="83">
        <v>2.3995133819951341E-2</v>
      </c>
      <c r="N29" s="83">
        <v>8.2555796249650454E-2</v>
      </c>
      <c r="O29" s="83">
        <v>0.68192474716762841</v>
      </c>
      <c r="P29" s="83">
        <v>0.84711687233090804</v>
      </c>
      <c r="Q29" s="83">
        <v>0.19397302546793077</v>
      </c>
      <c r="R29" s="83">
        <v>0.36642447782203075</v>
      </c>
      <c r="S29" s="91">
        <v>0.14929840632603406</v>
      </c>
      <c r="T29" s="83">
        <v>4.2460334384353828</v>
      </c>
      <c r="U29" s="83">
        <v>4.9041686213928664</v>
      </c>
    </row>
    <row r="30" spans="1:21">
      <c r="A30" s="90">
        <v>24</v>
      </c>
      <c r="B30" s="87" t="s">
        <v>404</v>
      </c>
      <c r="C30" s="83">
        <v>0.65470565805635339</v>
      </c>
      <c r="D30" s="83">
        <v>4.742231861459275E-2</v>
      </c>
      <c r="E30" s="83" t="s">
        <v>24</v>
      </c>
      <c r="F30" s="83" t="s">
        <v>24</v>
      </c>
      <c r="G30" s="83">
        <v>0.42054307998916862</v>
      </c>
      <c r="H30" s="83">
        <v>0.70086571598627823</v>
      </c>
      <c r="I30" s="83">
        <v>0.2066842048357497</v>
      </c>
      <c r="J30" s="83">
        <v>0.11644436479881472</v>
      </c>
      <c r="K30" s="83">
        <v>0.60076536536077785</v>
      </c>
      <c r="L30" s="83">
        <v>7.0483084650613086E-3</v>
      </c>
      <c r="M30" s="83">
        <v>1.3554439355887132E-2</v>
      </c>
      <c r="N30" s="83">
        <v>4.1771842540264857E-2</v>
      </c>
      <c r="O30" s="83">
        <v>0.372523693522126</v>
      </c>
      <c r="P30" s="83">
        <v>0.61802013914139475</v>
      </c>
      <c r="Q30" s="83">
        <v>7.3314689322718743E-2</v>
      </c>
      <c r="R30" s="83">
        <v>0.18229534471118708</v>
      </c>
      <c r="S30" s="91">
        <v>0.16854503988772343</v>
      </c>
      <c r="T30" s="83">
        <v>4.2245042045880989</v>
      </c>
      <c r="U30" s="83">
        <v>4.8793023562992541</v>
      </c>
    </row>
    <row r="31" spans="1:21" ht="18.75" customHeight="1">
      <c r="A31" s="90">
        <v>25</v>
      </c>
      <c r="B31" s="87" t="s">
        <v>405</v>
      </c>
      <c r="C31" s="83">
        <v>0.40414424294059126</v>
      </c>
      <c r="D31" s="83">
        <v>5.656997885529759E-2</v>
      </c>
      <c r="E31" s="83" t="s">
        <v>24</v>
      </c>
      <c r="F31" s="83" t="s">
        <v>24</v>
      </c>
      <c r="G31" s="83">
        <v>0.45624157069580423</v>
      </c>
      <c r="H31" s="83">
        <v>0.53229906687025974</v>
      </c>
      <c r="I31" s="83">
        <v>0.28455906069285886</v>
      </c>
      <c r="J31" s="83">
        <v>0.42607238472907022</v>
      </c>
      <c r="K31" s="83">
        <v>0.57608110906455201</v>
      </c>
      <c r="L31" s="83">
        <v>8.4079115589982701E-3</v>
      </c>
      <c r="M31" s="83">
        <v>1.6169060690381289E-2</v>
      </c>
      <c r="N31" s="83">
        <v>0.18450051235736628</v>
      </c>
      <c r="O31" s="83">
        <v>0.40414597966589916</v>
      </c>
      <c r="P31" s="83">
        <v>0.46937884942631897</v>
      </c>
      <c r="Q31" s="83">
        <v>5.5681623204308993E-2</v>
      </c>
      <c r="R31" s="83">
        <v>6.3752140992795969E-2</v>
      </c>
      <c r="S31" s="91">
        <v>0.30861414542127297</v>
      </c>
      <c r="T31" s="83">
        <v>4.2466176371657758</v>
      </c>
      <c r="U31" s="83">
        <v>4.9048433709264714</v>
      </c>
    </row>
    <row r="32" spans="1:21" ht="18.75" customHeight="1">
      <c r="A32" s="90">
        <v>26</v>
      </c>
      <c r="B32" s="87" t="s">
        <v>406</v>
      </c>
      <c r="C32" s="83">
        <v>0.35490520677888676</v>
      </c>
      <c r="D32" s="83">
        <v>7.2623831418737989E-2</v>
      </c>
      <c r="E32" s="83" t="s">
        <v>24</v>
      </c>
      <c r="F32" s="83" t="s">
        <v>24</v>
      </c>
      <c r="G32" s="83">
        <v>0.35552298204067678</v>
      </c>
      <c r="H32" s="83">
        <v>0.41479024215739824</v>
      </c>
      <c r="I32" s="83">
        <v>0.21428714757186421</v>
      </c>
      <c r="J32" s="83">
        <v>0.6740391834876629</v>
      </c>
      <c r="K32" s="83">
        <v>0.5409214881208011</v>
      </c>
      <c r="L32" s="83">
        <v>1.0793971714330365E-2</v>
      </c>
      <c r="M32" s="83">
        <v>2.0757637912173776E-2</v>
      </c>
      <c r="N32" s="83">
        <v>0.15595466322222376</v>
      </c>
      <c r="O32" s="83">
        <v>0.31492786519089672</v>
      </c>
      <c r="P32" s="83">
        <v>0.36576011256573859</v>
      </c>
      <c r="Q32" s="83">
        <v>4.3389506783151469E-2</v>
      </c>
      <c r="R32" s="83">
        <v>0.13967053628657189</v>
      </c>
      <c r="S32" s="91">
        <v>0.55295151854781999</v>
      </c>
      <c r="T32" s="83">
        <v>4.2312958937989347</v>
      </c>
      <c r="U32" s="83">
        <v>4.8871467573377698</v>
      </c>
    </row>
    <row r="33" spans="1:21" ht="15.75" customHeight="1">
      <c r="A33" s="90">
        <v>27</v>
      </c>
      <c r="B33" s="87" t="s">
        <v>407</v>
      </c>
      <c r="C33" s="83">
        <v>0.72174235051080982</v>
      </c>
      <c r="D33" s="83">
        <v>6.6928609381220874E-2</v>
      </c>
      <c r="E33" s="83" t="s">
        <v>24</v>
      </c>
      <c r="F33" s="83" t="s">
        <v>24</v>
      </c>
      <c r="G33" s="83">
        <v>0.38094835474632899</v>
      </c>
      <c r="H33" s="83">
        <v>0.48291360286199453</v>
      </c>
      <c r="I33" s="83">
        <v>0.20764909614932195</v>
      </c>
      <c r="J33" s="83">
        <v>0.50607732432827257</v>
      </c>
      <c r="K33" s="83">
        <v>0.50005660855216971</v>
      </c>
      <c r="L33" s="83">
        <v>9.9474993597482905E-3</v>
      </c>
      <c r="M33" s="83">
        <v>1.9129806461054402E-2</v>
      </c>
      <c r="N33" s="83">
        <v>0.15973542123333218</v>
      </c>
      <c r="O33" s="83">
        <v>0.33745006137048933</v>
      </c>
      <c r="P33" s="83">
        <v>0.42583097621497201</v>
      </c>
      <c r="Q33" s="83">
        <v>5.0515612272059092E-2</v>
      </c>
      <c r="R33" s="83">
        <v>0.14523219918639216</v>
      </c>
      <c r="S33" s="91">
        <v>0.17602421980755861</v>
      </c>
      <c r="T33" s="83">
        <v>4.1901817424357244</v>
      </c>
      <c r="U33" s="83">
        <v>4.8396599125132624</v>
      </c>
    </row>
    <row r="34" spans="1:21" ht="23.25" customHeight="1">
      <c r="A34" s="90">
        <v>28</v>
      </c>
      <c r="B34" s="87" t="s">
        <v>408</v>
      </c>
      <c r="C34" s="83">
        <v>0.72409590222717335</v>
      </c>
      <c r="D34" s="83">
        <v>6.8995632012447475E-2</v>
      </c>
      <c r="E34" s="83" t="s">
        <v>24</v>
      </c>
      <c r="F34" s="83" t="s">
        <v>24</v>
      </c>
      <c r="G34" s="83">
        <v>0.38341015853010807</v>
      </c>
      <c r="H34" s="83">
        <v>0.48603433699813664</v>
      </c>
      <c r="I34" s="83">
        <v>0.21952834829234599</v>
      </c>
      <c r="J34" s="83">
        <v>0.50934774945649186</v>
      </c>
      <c r="K34" s="83">
        <v>0.51308537141238364</v>
      </c>
      <c r="L34" s="83">
        <v>1.0254717849581147E-2</v>
      </c>
      <c r="M34" s="83">
        <v>1.9720611249194515E-2</v>
      </c>
      <c r="N34" s="83">
        <v>0.15617431767746634</v>
      </c>
      <c r="O34" s="83">
        <v>0.33963076599243613</v>
      </c>
      <c r="P34" s="83">
        <v>0.42858282510849049</v>
      </c>
      <c r="Q34" s="83">
        <v>5.0842059476468422E-2</v>
      </c>
      <c r="R34" s="83">
        <v>0.12464337969109175</v>
      </c>
      <c r="S34" s="91">
        <v>0.19364670786154836</v>
      </c>
      <c r="T34" s="83">
        <v>4.2279928838353644</v>
      </c>
      <c r="U34" s="83">
        <v>4.8833317808298453</v>
      </c>
    </row>
    <row r="35" spans="1:21" ht="19.5" customHeight="1">
      <c r="A35" s="90">
        <v>29</v>
      </c>
      <c r="B35" s="87" t="s">
        <v>409</v>
      </c>
      <c r="C35" s="83">
        <v>0.87778967802647589</v>
      </c>
      <c r="D35" s="83">
        <v>7.249270222307283E-2</v>
      </c>
      <c r="E35" s="83" t="s">
        <v>24</v>
      </c>
      <c r="F35" s="83" t="s">
        <v>24</v>
      </c>
      <c r="G35" s="83">
        <v>0.40331411673518325</v>
      </c>
      <c r="H35" s="83">
        <v>0.30675949236328959</v>
      </c>
      <c r="I35" s="83">
        <v>0.19212936353792481</v>
      </c>
      <c r="J35" s="83">
        <v>0.53578950143275039</v>
      </c>
      <c r="K35" s="83">
        <v>0.34810869366157821</v>
      </c>
      <c r="L35" s="83">
        <v>1.0774482177613802E-2</v>
      </c>
      <c r="M35" s="83">
        <v>2.0720158033872699E-2</v>
      </c>
      <c r="N35" s="83">
        <v>0.19085678496635433</v>
      </c>
      <c r="O35" s="83">
        <v>0.35726200611759906</v>
      </c>
      <c r="P35" s="83">
        <v>0.45083183038022367</v>
      </c>
      <c r="Q35" s="83">
        <v>5.3481421539172111E-2</v>
      </c>
      <c r="R35" s="83">
        <v>0.10416655280650854</v>
      </c>
      <c r="S35" s="91">
        <v>0.29733953074010594</v>
      </c>
      <c r="T35" s="83">
        <v>4.2218163147417247</v>
      </c>
      <c r="U35" s="83">
        <v>4.8761978435266924</v>
      </c>
    </row>
    <row r="36" spans="1:21" ht="18" customHeight="1">
      <c r="A36" s="90">
        <v>30</v>
      </c>
      <c r="B36" s="87" t="s">
        <v>410</v>
      </c>
      <c r="C36" s="83">
        <v>0.6815954051739358</v>
      </c>
      <c r="D36" s="83">
        <v>7.3650654555327447E-2</v>
      </c>
      <c r="E36" s="83" t="s">
        <v>24</v>
      </c>
      <c r="F36" s="83" t="s">
        <v>24</v>
      </c>
      <c r="G36" s="83">
        <v>0.40316186085419953</v>
      </c>
      <c r="H36" s="83">
        <v>0.51107281167099916</v>
      </c>
      <c r="I36" s="83">
        <v>0.20683043490918229</v>
      </c>
      <c r="J36" s="83">
        <v>0.44442344991817273</v>
      </c>
      <c r="K36" s="83">
        <v>0.43153761180552092</v>
      </c>
      <c r="L36" s="83">
        <v>1.0946586905176754E-2</v>
      </c>
      <c r="M36" s="83">
        <v>2.1051128663801447E-2</v>
      </c>
      <c r="N36" s="83">
        <v>0.18595474098531514</v>
      </c>
      <c r="O36" s="83">
        <v>0.35712713545667651</v>
      </c>
      <c r="P36" s="83">
        <v>0.45066163599658615</v>
      </c>
      <c r="Q36" s="83">
        <v>5.346123166578353E-2</v>
      </c>
      <c r="R36" s="83">
        <v>0.12314176610603372</v>
      </c>
      <c r="S36" s="91">
        <v>0.26457468201881751</v>
      </c>
      <c r="T36" s="83">
        <v>4.219191136685529</v>
      </c>
      <c r="U36" s="83">
        <v>4.8731657628717855</v>
      </c>
    </row>
    <row r="37" spans="1:21" ht="19.5" customHeight="1">
      <c r="A37" s="90">
        <v>31</v>
      </c>
      <c r="B37" s="87" t="s">
        <v>411</v>
      </c>
      <c r="C37" s="83">
        <v>0.60178557805144994</v>
      </c>
      <c r="D37" s="83">
        <v>7.1716639066019577E-2</v>
      </c>
      <c r="E37" s="83" t="s">
        <v>24</v>
      </c>
      <c r="F37" s="83" t="s">
        <v>24</v>
      </c>
      <c r="G37" s="83">
        <v>0.41264026869892151</v>
      </c>
      <c r="H37" s="83">
        <v>0.52308822537383048</v>
      </c>
      <c r="I37" s="83">
        <v>0.21169305562587609</v>
      </c>
      <c r="J37" s="83">
        <v>0.58316913479665877</v>
      </c>
      <c r="K37" s="83">
        <v>0.41141749476196332</v>
      </c>
      <c r="L37" s="83">
        <v>1.0659137068410365E-2</v>
      </c>
      <c r="M37" s="83">
        <v>2.0498340516173778E-2</v>
      </c>
      <c r="N37" s="83">
        <v>0.19774189130807149</v>
      </c>
      <c r="O37" s="83">
        <v>0.3655232586293985</v>
      </c>
      <c r="P37" s="83">
        <v>0.46125677209625326</v>
      </c>
      <c r="Q37" s="83">
        <v>5.4718114835575024E-2</v>
      </c>
      <c r="R37" s="83">
        <v>0.10819707628045341</v>
      </c>
      <c r="S37" s="91">
        <v>0.17172575172140486</v>
      </c>
      <c r="T37" s="83">
        <v>4.2058307388304597</v>
      </c>
      <c r="U37" s="83">
        <v>4.8577345033491808</v>
      </c>
    </row>
    <row r="38" spans="1:21" ht="23.25" customHeight="1">
      <c r="A38" s="90">
        <v>32</v>
      </c>
      <c r="B38" s="87" t="s">
        <v>412</v>
      </c>
      <c r="C38" s="83">
        <v>0.66589647069776081</v>
      </c>
      <c r="D38" s="83">
        <v>7.0475692438044121E-2</v>
      </c>
      <c r="E38" s="83" t="s">
        <v>24</v>
      </c>
      <c r="F38" s="83" t="s">
        <v>24</v>
      </c>
      <c r="G38" s="83">
        <v>0.40316186085419953</v>
      </c>
      <c r="H38" s="83">
        <v>0.51107281167099916</v>
      </c>
      <c r="I38" s="83">
        <v>0.20683043490918229</v>
      </c>
      <c r="J38" s="83">
        <v>0.55837818066642209</v>
      </c>
      <c r="K38" s="83">
        <v>0.41284146416761591</v>
      </c>
      <c r="L38" s="83">
        <v>1.0474697022495838E-2</v>
      </c>
      <c r="M38" s="83">
        <v>2.0143648120184304E-2</v>
      </c>
      <c r="N38" s="83">
        <v>0.19078473425766104</v>
      </c>
      <c r="O38" s="83">
        <v>0.35712713545667651</v>
      </c>
      <c r="P38" s="83">
        <v>0.45066163599658615</v>
      </c>
      <c r="Q38" s="83">
        <v>5.346123166578353E-2</v>
      </c>
      <c r="R38" s="83">
        <v>0.11182358907422912</v>
      </c>
      <c r="S38" s="91">
        <v>0.17303792421690481</v>
      </c>
      <c r="T38" s="83">
        <v>4.1961715112147457</v>
      </c>
      <c r="U38" s="83">
        <v>4.8465780954530313</v>
      </c>
    </row>
    <row r="39" spans="1:21">
      <c r="A39" s="90">
        <v>33</v>
      </c>
      <c r="B39" s="87" t="s">
        <v>413</v>
      </c>
      <c r="C39" s="83">
        <v>0.8043026802846972</v>
      </c>
      <c r="D39" s="83" t="s">
        <v>24</v>
      </c>
      <c r="E39" s="83" t="s">
        <v>24</v>
      </c>
      <c r="F39" s="83" t="s">
        <v>24</v>
      </c>
      <c r="G39" s="83">
        <v>0.46008379354717771</v>
      </c>
      <c r="H39" s="83">
        <v>0.48876363850894883</v>
      </c>
      <c r="I39" s="83">
        <v>0.14835145836178412</v>
      </c>
      <c r="J39" s="83">
        <v>0.55899438725244499</v>
      </c>
      <c r="K39" s="83">
        <v>0.38795757420868565</v>
      </c>
      <c r="L39" s="83" t="s">
        <v>24</v>
      </c>
      <c r="M39" s="83">
        <v>0</v>
      </c>
      <c r="N39" s="83">
        <v>9.0843402922548236E-2</v>
      </c>
      <c r="O39" s="83">
        <v>0.40754948127140805</v>
      </c>
      <c r="P39" s="83">
        <v>0.43098951052767565</v>
      </c>
      <c r="Q39" s="83">
        <v>5.112756051863545E-2</v>
      </c>
      <c r="R39" s="83">
        <v>0.28878751873342678</v>
      </c>
      <c r="S39" s="91" t="s">
        <v>24</v>
      </c>
      <c r="T39" s="83">
        <v>4.1177510061374329</v>
      </c>
      <c r="U39" s="83">
        <v>4.7560024120887352</v>
      </c>
    </row>
    <row r="40" spans="1:21">
      <c r="A40" s="90">
        <v>34</v>
      </c>
      <c r="B40" s="87" t="s">
        <v>414</v>
      </c>
      <c r="C40" s="83">
        <v>0.48712646235033069</v>
      </c>
      <c r="D40" s="83">
        <v>0.13193321423150176</v>
      </c>
      <c r="E40" s="83" t="s">
        <v>24</v>
      </c>
      <c r="F40" s="83" t="s">
        <v>24</v>
      </c>
      <c r="G40" s="83">
        <v>0.54687297165343529</v>
      </c>
      <c r="H40" s="83" t="s">
        <v>24</v>
      </c>
      <c r="I40" s="83">
        <v>0.15485301607141264</v>
      </c>
      <c r="J40" s="83">
        <v>0.67788102017257701</v>
      </c>
      <c r="K40" s="83">
        <v>0.45872533427119083</v>
      </c>
      <c r="L40" s="83">
        <v>1.3014069264069264E-2</v>
      </c>
      <c r="M40" s="83">
        <v>2.5027056277056276E-2</v>
      </c>
      <c r="N40" s="83">
        <v>5.0626719255225744E-2</v>
      </c>
      <c r="O40" s="83">
        <v>0.48442870417224704</v>
      </c>
      <c r="P40" s="83">
        <v>0.32860638263364844</v>
      </c>
      <c r="Q40" s="83">
        <v>3.8982022310338545E-2</v>
      </c>
      <c r="R40" s="83">
        <v>0.24913172573899142</v>
      </c>
      <c r="S40" s="91">
        <v>0.51191157881831717</v>
      </c>
      <c r="T40" s="83">
        <v>4.1591202772203424</v>
      </c>
      <c r="U40" s="83">
        <v>4.8037839201894954</v>
      </c>
    </row>
    <row r="41" spans="1:21">
      <c r="A41" s="90">
        <v>35</v>
      </c>
      <c r="B41" s="87" t="s">
        <v>415</v>
      </c>
      <c r="C41" s="83">
        <v>0.5909087882973002</v>
      </c>
      <c r="D41" s="83">
        <v>7.2069877650225822E-2</v>
      </c>
      <c r="E41" s="83" t="s">
        <v>24</v>
      </c>
      <c r="F41" s="83" t="s">
        <v>24</v>
      </c>
      <c r="G41" s="83">
        <v>0.47474224040830088</v>
      </c>
      <c r="H41" s="83">
        <v>0.50433583627643652</v>
      </c>
      <c r="I41" s="83">
        <v>0.16036742119821062</v>
      </c>
      <c r="J41" s="83">
        <v>0.56226288228546495</v>
      </c>
      <c r="K41" s="83">
        <v>0.42219678506397995</v>
      </c>
      <c r="L41" s="83">
        <v>1.0711638392174844E-2</v>
      </c>
      <c r="M41" s="83">
        <v>2.0599304600336238E-2</v>
      </c>
      <c r="N41" s="83">
        <v>0.18826980481707978</v>
      </c>
      <c r="O41" s="83">
        <v>0.4205341647101275</v>
      </c>
      <c r="P41" s="83">
        <v>0.44472100232629647</v>
      </c>
      <c r="Q41" s="83">
        <v>5.2756504288254291E-2</v>
      </c>
      <c r="R41" s="83">
        <v>0.12866665560403481</v>
      </c>
      <c r="S41" s="91">
        <v>0.10876483575003822</v>
      </c>
      <c r="T41" s="83">
        <v>4.1619077416682604</v>
      </c>
      <c r="U41" s="83">
        <v>4.8070034416268408</v>
      </c>
    </row>
    <row r="42" spans="1:21">
      <c r="A42" s="90">
        <v>36</v>
      </c>
      <c r="B42" s="87" t="s">
        <v>416</v>
      </c>
      <c r="C42" s="83">
        <v>0.58121577013309722</v>
      </c>
      <c r="D42" s="83">
        <v>7.2374402377386543E-2</v>
      </c>
      <c r="E42" s="83" t="s">
        <v>24</v>
      </c>
      <c r="F42" s="83" t="s">
        <v>24</v>
      </c>
      <c r="G42" s="83">
        <v>0.47708006396797886</v>
      </c>
      <c r="H42" s="83">
        <v>0.50681939071857529</v>
      </c>
      <c r="I42" s="83">
        <v>0.16665112875256263</v>
      </c>
      <c r="J42" s="83">
        <v>0.56503169302328538</v>
      </c>
      <c r="K42" s="83">
        <v>0.41553076871994143</v>
      </c>
      <c r="L42" s="83">
        <v>1.0756899448044158E-2</v>
      </c>
      <c r="M42" s="83" t="s">
        <v>24</v>
      </c>
      <c r="N42" s="83">
        <v>0.19159181952656776</v>
      </c>
      <c r="O42" s="83">
        <v>0.42260504569401319</v>
      </c>
      <c r="P42" s="83">
        <v>0.44691098911960953</v>
      </c>
      <c r="Q42" s="83">
        <v>5.301629873701718E-2</v>
      </c>
      <c r="R42" s="83">
        <v>0.10505646324956658</v>
      </c>
      <c r="S42" s="91">
        <v>0.19421615070794337</v>
      </c>
      <c r="T42" s="83">
        <v>4.2088568841755896</v>
      </c>
      <c r="U42" s="83">
        <v>4.8612297012228058</v>
      </c>
    </row>
    <row r="43" spans="1:21">
      <c r="A43" s="90">
        <v>37</v>
      </c>
      <c r="B43" s="87" t="s">
        <v>417</v>
      </c>
      <c r="C43" s="83">
        <v>0.88401349295574083</v>
      </c>
      <c r="D43" s="83">
        <v>5.7801362597885944E-2</v>
      </c>
      <c r="E43" s="83" t="s">
        <v>24</v>
      </c>
      <c r="F43" s="83" t="s">
        <v>24</v>
      </c>
      <c r="G43" s="83">
        <v>0.28450543819561258</v>
      </c>
      <c r="H43" s="83">
        <v>0.46558499231421513</v>
      </c>
      <c r="I43" s="83">
        <v>0.17061796574741289</v>
      </c>
      <c r="J43" s="83">
        <v>0.59562377342028994</v>
      </c>
      <c r="K43" s="83">
        <v>0.55616404980274137</v>
      </c>
      <c r="L43" s="83">
        <v>8.5909302875248356E-3</v>
      </c>
      <c r="M43" s="83">
        <v>1.6521019783701605E-2</v>
      </c>
      <c r="N43" s="83">
        <v>9.2968029414083636E-2</v>
      </c>
      <c r="O43" s="83">
        <v>0.25201940468617451</v>
      </c>
      <c r="P43" s="83">
        <v>0.41055068776942422</v>
      </c>
      <c r="Q43" s="83">
        <v>4.870293736197729E-2</v>
      </c>
      <c r="R43" s="83">
        <v>4.0333930339453053E-2</v>
      </c>
      <c r="S43" s="91">
        <v>0.28566307959314696</v>
      </c>
      <c r="T43" s="83">
        <v>4.1696610942693848</v>
      </c>
      <c r="U43" s="83">
        <v>4.8159585638811393</v>
      </c>
    </row>
    <row r="44" spans="1:21">
      <c r="A44" s="90">
        <v>38</v>
      </c>
      <c r="B44" s="87" t="s">
        <v>418</v>
      </c>
      <c r="C44" s="83">
        <v>0.75147822539287479</v>
      </c>
      <c r="D44" s="83" t="s">
        <v>24</v>
      </c>
      <c r="E44" s="83" t="s">
        <v>24</v>
      </c>
      <c r="F44" s="83" t="s">
        <v>24</v>
      </c>
      <c r="G44" s="83">
        <v>0.10979913547952209</v>
      </c>
      <c r="H44" s="83">
        <v>0.73235326386023136</v>
      </c>
      <c r="I44" s="83">
        <v>6.0864225809532747E-2</v>
      </c>
      <c r="J44" s="83">
        <v>2.9031606923629872E-2</v>
      </c>
      <c r="K44" s="83">
        <v>0.15543191555066133</v>
      </c>
      <c r="L44" s="83" t="s">
        <v>24</v>
      </c>
      <c r="M44" s="83" t="s">
        <v>24</v>
      </c>
      <c r="N44" s="83">
        <v>0.15918868877955175</v>
      </c>
      <c r="O44" s="83">
        <v>0.48630903040208573</v>
      </c>
      <c r="P44" s="83">
        <v>0.64578571288029185</v>
      </c>
      <c r="Q44" s="83">
        <v>7.6608472621370355E-2</v>
      </c>
      <c r="R44" s="83">
        <v>8.4553155559646223E-2</v>
      </c>
      <c r="S44" s="91">
        <v>0.95164382144946036</v>
      </c>
      <c r="T44" s="83">
        <v>4.2430472547088582</v>
      </c>
      <c r="U44" s="83">
        <v>4.9007195791887312</v>
      </c>
    </row>
    <row r="45" spans="1:21">
      <c r="A45" s="90">
        <v>39</v>
      </c>
      <c r="B45" s="87" t="s">
        <v>419</v>
      </c>
      <c r="C45" s="83">
        <v>0.26411852148159098</v>
      </c>
      <c r="D45" s="83" t="s">
        <v>24</v>
      </c>
      <c r="E45" s="83" t="s">
        <v>24</v>
      </c>
      <c r="F45" s="83" t="s">
        <v>24</v>
      </c>
      <c r="G45" s="83">
        <v>9.002081335131569E-2</v>
      </c>
      <c r="H45" s="83">
        <v>0.65398921413638755</v>
      </c>
      <c r="I45" s="83">
        <v>5.0430588369014123E-2</v>
      </c>
      <c r="J45" s="83">
        <v>3.6082304481410719E-2</v>
      </c>
      <c r="K45" s="83">
        <v>3.2821937580888527E-2</v>
      </c>
      <c r="L45" s="83" t="s">
        <v>24</v>
      </c>
      <c r="M45" s="83" t="s">
        <v>24</v>
      </c>
      <c r="N45" s="83">
        <v>0.13189980041752708</v>
      </c>
      <c r="O45" s="83">
        <v>0.39870928186907445</v>
      </c>
      <c r="P45" s="83">
        <v>0.64076073014416379</v>
      </c>
      <c r="Q45" s="83">
        <v>7.6012367373630263E-2</v>
      </c>
      <c r="R45" s="83">
        <v>0.15299572435549166</v>
      </c>
      <c r="S45" s="91">
        <v>1.6628010771874175</v>
      </c>
      <c r="T45" s="83">
        <v>4.1906423607479129</v>
      </c>
      <c r="U45" s="83">
        <v>4.8401919266638398</v>
      </c>
    </row>
    <row r="46" spans="1:21">
      <c r="A46" s="90">
        <v>40</v>
      </c>
      <c r="B46" s="87" t="s">
        <v>420</v>
      </c>
      <c r="C46" s="83">
        <v>0.81380175767208496</v>
      </c>
      <c r="D46" s="83" t="s">
        <v>24</v>
      </c>
      <c r="E46" s="83" t="s">
        <v>24</v>
      </c>
      <c r="F46" s="83" t="s">
        <v>24</v>
      </c>
      <c r="G46" s="83">
        <v>6.8574282826569702E-2</v>
      </c>
      <c r="H46" s="83">
        <v>0.25516725299004844</v>
      </c>
      <c r="I46" s="83">
        <v>4.0860065751707059E-2</v>
      </c>
      <c r="J46" s="83">
        <v>0.33842748094519054</v>
      </c>
      <c r="K46" s="83">
        <v>0.17854152524531045</v>
      </c>
      <c r="L46" s="83" t="s">
        <v>24</v>
      </c>
      <c r="M46" s="83" t="s">
        <v>24</v>
      </c>
      <c r="N46" s="83">
        <v>0.10686836485549722</v>
      </c>
      <c r="O46" s="83">
        <v>0.30372090678370672</v>
      </c>
      <c r="P46" s="83">
        <v>0.22500530073056785</v>
      </c>
      <c r="Q46" s="83">
        <v>2.6692000267085746E-2</v>
      </c>
      <c r="R46" s="83">
        <v>0.18832022391281644</v>
      </c>
      <c r="S46" s="91">
        <v>1.6754328615059071</v>
      </c>
      <c r="T46" s="83">
        <v>4.2214120234864918</v>
      </c>
      <c r="U46" s="83">
        <v>4.8757308871268981</v>
      </c>
    </row>
    <row r="47" spans="1:21">
      <c r="A47" s="90">
        <v>41</v>
      </c>
      <c r="B47" s="87" t="s">
        <v>421</v>
      </c>
      <c r="C47" s="83">
        <v>1.3311949462212294</v>
      </c>
      <c r="D47" s="83" t="s">
        <v>24</v>
      </c>
      <c r="E47" s="83" t="s">
        <v>24</v>
      </c>
      <c r="F47" s="83" t="s">
        <v>24</v>
      </c>
      <c r="G47" s="83">
        <v>7.0315305364033756E-2</v>
      </c>
      <c r="H47" s="83">
        <v>0.31898014429027449</v>
      </c>
      <c r="I47" s="83">
        <v>6.0709281081934886E-2</v>
      </c>
      <c r="J47" s="83">
        <v>0.33048378684068314</v>
      </c>
      <c r="K47" s="83">
        <v>0.26347115589227826</v>
      </c>
      <c r="L47" s="83" t="s">
        <v>24</v>
      </c>
      <c r="M47" s="83" t="s">
        <v>24</v>
      </c>
      <c r="N47" s="83">
        <v>0.14555148222685108</v>
      </c>
      <c r="O47" s="83">
        <v>0.31143203290874105</v>
      </c>
      <c r="P47" s="83">
        <v>0.28127521244237497</v>
      </c>
      <c r="Q47" s="83">
        <v>3.3367205222541274E-2</v>
      </c>
      <c r="R47" s="83">
        <v>8.4337904885190468E-2</v>
      </c>
      <c r="S47" s="91">
        <v>0.87518318483160973</v>
      </c>
      <c r="T47" s="83">
        <v>4.1063016422077423</v>
      </c>
      <c r="U47" s="83">
        <v>4.7427783967499426</v>
      </c>
    </row>
    <row r="48" spans="1:21">
      <c r="A48" s="90">
        <v>42</v>
      </c>
      <c r="B48" s="87" t="s">
        <v>422</v>
      </c>
      <c r="C48" s="83">
        <v>0.5294222392441289</v>
      </c>
      <c r="D48" s="83" t="s">
        <v>24</v>
      </c>
      <c r="E48" s="83" t="s">
        <v>24</v>
      </c>
      <c r="F48" s="83" t="s">
        <v>24</v>
      </c>
      <c r="G48" s="83">
        <v>0.45426665518532411</v>
      </c>
      <c r="H48" s="83">
        <v>0.35144695771187451</v>
      </c>
      <c r="I48" s="83">
        <v>0.19704476494947554</v>
      </c>
      <c r="J48" s="83">
        <v>0.81165684997469201</v>
      </c>
      <c r="K48" s="83">
        <v>0.68324432104474686</v>
      </c>
      <c r="L48" s="83" t="s">
        <v>24</v>
      </c>
      <c r="M48" s="83" t="s">
        <v>24</v>
      </c>
      <c r="N48" s="83">
        <v>7.60125514829081E-2</v>
      </c>
      <c r="O48" s="83">
        <v>0.21907942746208517</v>
      </c>
      <c r="P48" s="83">
        <v>0.30990429800130936</v>
      </c>
      <c r="Q48" s="83">
        <v>3.6763425475594559E-2</v>
      </c>
      <c r="R48" s="83">
        <v>3.9756620262033311E-2</v>
      </c>
      <c r="S48" s="91">
        <v>0.12245185281157371</v>
      </c>
      <c r="T48" s="83">
        <v>3.831049963605746</v>
      </c>
      <c r="U48" s="83">
        <v>4.4248627079646363</v>
      </c>
    </row>
    <row r="49" spans="1:21" ht="16.5" customHeight="1">
      <c r="A49" s="90">
        <v>43</v>
      </c>
      <c r="B49" s="87" t="s">
        <v>423</v>
      </c>
      <c r="C49" s="83">
        <v>0.66763061653527789</v>
      </c>
      <c r="D49" s="83" t="s">
        <v>24</v>
      </c>
      <c r="E49" s="83" t="s">
        <v>24</v>
      </c>
      <c r="F49" s="83" t="s">
        <v>24</v>
      </c>
      <c r="G49" s="83">
        <v>0.37137341343291846</v>
      </c>
      <c r="H49" s="83">
        <v>0.41929521894820998</v>
      </c>
      <c r="I49" s="83">
        <v>4.433419683026129E-2</v>
      </c>
      <c r="J49" s="83">
        <v>0.16582356364128026</v>
      </c>
      <c r="K49" s="83">
        <v>0.74039945104339555</v>
      </c>
      <c r="L49" s="83" t="s">
        <v>24</v>
      </c>
      <c r="M49" s="83" t="s">
        <v>24</v>
      </c>
      <c r="N49" s="83">
        <v>0.12368518187507094</v>
      </c>
      <c r="O49" s="83">
        <v>0.32896842732857118</v>
      </c>
      <c r="P49" s="83">
        <v>0.36973258021479211</v>
      </c>
      <c r="Q49" s="83">
        <v>4.3860753936908511E-2</v>
      </c>
      <c r="R49" s="83">
        <v>0.1108610705946923</v>
      </c>
      <c r="S49" s="91">
        <v>0.84773330370422006</v>
      </c>
      <c r="T49" s="83">
        <v>4.2336977780855989</v>
      </c>
      <c r="U49" s="83">
        <v>4.8899209336888667</v>
      </c>
    </row>
    <row r="50" spans="1:21" ht="24.75" customHeight="1">
      <c r="A50" s="90">
        <v>44</v>
      </c>
      <c r="B50" s="87" t="s">
        <v>424</v>
      </c>
      <c r="C50" s="83">
        <v>0.65115066473786021</v>
      </c>
      <c r="D50" s="83">
        <v>0.18840433696718981</v>
      </c>
      <c r="E50" s="83" t="s">
        <v>24</v>
      </c>
      <c r="F50" s="83" t="s">
        <v>24</v>
      </c>
      <c r="G50" s="83">
        <v>0.40373621802879045</v>
      </c>
      <c r="H50" s="83">
        <v>0.53995803224295891</v>
      </c>
      <c r="I50" s="83">
        <v>5.63494998603669E-2</v>
      </c>
      <c r="J50" s="83">
        <v>0.21497416659971594</v>
      </c>
      <c r="K50" s="83">
        <v>0.40867616043693389</v>
      </c>
      <c r="L50" s="83">
        <v>2.8002255517963592E-2</v>
      </c>
      <c r="M50" s="83">
        <v>5.3850491380699216E-2</v>
      </c>
      <c r="N50" s="83">
        <v>0.16077878040261154</v>
      </c>
      <c r="O50" s="83">
        <v>0.3576359101013219</v>
      </c>
      <c r="P50" s="83">
        <v>0.47613248958498156</v>
      </c>
      <c r="Q50" s="83">
        <v>5.6482796173716869E-2</v>
      </c>
      <c r="R50" s="83">
        <v>0.12307320424742312</v>
      </c>
      <c r="S50" s="91">
        <v>0.52533309099940917</v>
      </c>
      <c r="T50" s="83">
        <v>4.2445380972819429</v>
      </c>
      <c r="U50" s="83">
        <v>4.9024415023606442</v>
      </c>
    </row>
    <row r="51" spans="1:21" ht="22.5" customHeight="1">
      <c r="A51" s="90">
        <v>45</v>
      </c>
      <c r="B51" s="87" t="s">
        <v>425</v>
      </c>
      <c r="C51" s="83">
        <v>0.53903487355521928</v>
      </c>
      <c r="D51" s="83" t="s">
        <v>24</v>
      </c>
      <c r="E51" s="83" t="s">
        <v>24</v>
      </c>
      <c r="F51" s="83" t="s">
        <v>24</v>
      </c>
      <c r="G51" s="83">
        <v>0.43530177396480674</v>
      </c>
      <c r="H51" s="83">
        <v>0.58041547813914041</v>
      </c>
      <c r="I51" s="83">
        <v>4.1235564374193664E-2</v>
      </c>
      <c r="J51" s="83">
        <v>9.4688754543232112E-2</v>
      </c>
      <c r="K51" s="83">
        <v>0.57895880116731269</v>
      </c>
      <c r="L51" s="83" t="s">
        <v>24</v>
      </c>
      <c r="M51" s="83" t="s">
        <v>24</v>
      </c>
      <c r="N51" s="83">
        <v>0.13481308881580681</v>
      </c>
      <c r="O51" s="83">
        <v>0.3855971774360904</v>
      </c>
      <c r="P51" s="83">
        <v>0.51180767781540859</v>
      </c>
      <c r="Q51" s="83">
        <v>6.0714883732023571E-2</v>
      </c>
      <c r="R51" s="83">
        <v>9.4772703773184724E-2</v>
      </c>
      <c r="S51" s="91">
        <v>0.77889961837217159</v>
      </c>
      <c r="T51" s="83">
        <v>4.2362403956885908</v>
      </c>
      <c r="U51" s="83">
        <v>4.8928576570203228</v>
      </c>
    </row>
    <row r="52" spans="1:21" ht="20.25" customHeight="1">
      <c r="A52" s="90">
        <v>46</v>
      </c>
      <c r="B52" s="87" t="s">
        <v>426</v>
      </c>
      <c r="C52" s="83">
        <v>0.44782927418378027</v>
      </c>
      <c r="D52" s="83" t="s">
        <v>24</v>
      </c>
      <c r="E52" s="83" t="s">
        <v>24</v>
      </c>
      <c r="F52" s="83" t="s">
        <v>24</v>
      </c>
      <c r="G52" s="83">
        <v>0.56568354071304383</v>
      </c>
      <c r="H52" s="83">
        <v>0.40417581329387336</v>
      </c>
      <c r="I52" s="83">
        <v>6.0341567156383648E-2</v>
      </c>
      <c r="J52" s="83">
        <v>0.2599930142882268</v>
      </c>
      <c r="K52" s="83">
        <v>0.26202338194447916</v>
      </c>
      <c r="L52" s="83" t="s">
        <v>24</v>
      </c>
      <c r="M52" s="83" t="s">
        <v>24</v>
      </c>
      <c r="N52" s="83">
        <v>0.15782168961760629</v>
      </c>
      <c r="O52" s="83">
        <v>0.50109140294622012</v>
      </c>
      <c r="P52" s="83">
        <v>0.35640035840240253</v>
      </c>
      <c r="Q52" s="83">
        <v>4.2279174894007308E-2</v>
      </c>
      <c r="R52" s="83">
        <v>0.10601659262404474</v>
      </c>
      <c r="S52" s="91">
        <v>1.0775152979193352</v>
      </c>
      <c r="T52" s="83">
        <v>4.241171107983404</v>
      </c>
      <c r="U52" s="83">
        <v>4.8985526297208315</v>
      </c>
    </row>
    <row r="53" spans="1:21" ht="22.5" customHeight="1">
      <c r="A53" s="90">
        <v>47</v>
      </c>
      <c r="B53" s="87" t="s">
        <v>427</v>
      </c>
      <c r="C53" s="83">
        <v>0.62032576476554602</v>
      </c>
      <c r="D53" s="83" t="s">
        <v>24</v>
      </c>
      <c r="E53" s="83" t="s">
        <v>24</v>
      </c>
      <c r="F53" s="83" t="s">
        <v>24</v>
      </c>
      <c r="G53" s="83">
        <v>0.31443285253781067</v>
      </c>
      <c r="H53" s="83">
        <v>0.42009673190372077</v>
      </c>
      <c r="I53" s="83">
        <v>4.1895948768212898E-2</v>
      </c>
      <c r="J53" s="83">
        <v>0.6078249835196724</v>
      </c>
      <c r="K53" s="83">
        <v>0.79480455033122166</v>
      </c>
      <c r="L53" s="83" t="s">
        <v>24</v>
      </c>
      <c r="M53" s="83" t="s">
        <v>24</v>
      </c>
      <c r="N53" s="83">
        <v>0.1992321601036155</v>
      </c>
      <c r="O53" s="83">
        <v>0.27852958035856895</v>
      </c>
      <c r="P53" s="83">
        <v>0.37043935062314537</v>
      </c>
      <c r="Q53" s="83">
        <v>4.3944596921350561E-2</v>
      </c>
      <c r="R53" s="83">
        <v>0.12449678395439319</v>
      </c>
      <c r="S53" s="91">
        <v>0.24225182588008254</v>
      </c>
      <c r="T53" s="83">
        <v>4.0582751296673401</v>
      </c>
      <c r="U53" s="83">
        <v>4.6873077747657783</v>
      </c>
    </row>
    <row r="54" spans="1:21" ht="21" customHeight="1">
      <c r="A54" s="90">
        <v>48</v>
      </c>
      <c r="B54" s="87" t="s">
        <v>428</v>
      </c>
      <c r="C54" s="83">
        <v>0.42804371236292565</v>
      </c>
      <c r="D54" s="83">
        <v>0.18611504692950295</v>
      </c>
      <c r="E54" s="83" t="s">
        <v>24</v>
      </c>
      <c r="F54" s="83" t="s">
        <v>24</v>
      </c>
      <c r="G54" s="83">
        <v>0.46023107671252655</v>
      </c>
      <c r="H54" s="83">
        <v>0.3726801528371983</v>
      </c>
      <c r="I54" s="83">
        <v>5.2869312955516244E-2</v>
      </c>
      <c r="J54" s="83">
        <v>0.30107993169869124</v>
      </c>
      <c r="K54" s="83">
        <v>0.8782815225192564</v>
      </c>
      <c r="L54" s="83">
        <v>2.7662001755115236E-2</v>
      </c>
      <c r="M54" s="83">
        <v>5.3196157221375447E-2</v>
      </c>
      <c r="N54" s="83">
        <v>0.13827821670486487</v>
      </c>
      <c r="O54" s="83">
        <v>0.40767994702238597</v>
      </c>
      <c r="P54" s="83">
        <v>0.32862763102567133</v>
      </c>
      <c r="Q54" s="83">
        <v>3.8984542971335003E-2</v>
      </c>
      <c r="R54" s="83">
        <v>8.2087317623136702E-2</v>
      </c>
      <c r="S54" s="91">
        <v>0.47901939921943559</v>
      </c>
      <c r="T54" s="83">
        <v>4.2348359695589375</v>
      </c>
      <c r="U54" s="83">
        <v>4.8912355448405727</v>
      </c>
    </row>
    <row r="55" spans="1:21">
      <c r="A55" s="90">
        <v>49</v>
      </c>
      <c r="B55" s="87" t="s">
        <v>429</v>
      </c>
      <c r="C55" s="83">
        <v>0.76610429248312806</v>
      </c>
      <c r="D55" s="83">
        <v>9.2826270276464937E-2</v>
      </c>
      <c r="E55" s="83" t="s">
        <v>24</v>
      </c>
      <c r="F55" s="83" t="s">
        <v>24</v>
      </c>
      <c r="G55" s="83">
        <v>0.3619597048026359</v>
      </c>
      <c r="H55" s="83">
        <v>0.41790543789051515</v>
      </c>
      <c r="I55" s="83">
        <v>0.29853352571601144</v>
      </c>
      <c r="J55" s="83">
        <v>0.2627980834612616</v>
      </c>
      <c r="K55" s="83">
        <v>0.49785531077005063</v>
      </c>
      <c r="L55" s="83">
        <v>1.3796630061195405E-2</v>
      </c>
      <c r="M55" s="83">
        <v>2.6531980886914244E-2</v>
      </c>
      <c r="N55" s="83">
        <v>0.16034411566390883</v>
      </c>
      <c r="O55" s="83">
        <v>0.32062961574050675</v>
      </c>
      <c r="P55" s="83">
        <v>0.36850707772114549</v>
      </c>
      <c r="Q55" s="83">
        <v>4.3715374637925235E-2</v>
      </c>
      <c r="R55" s="83">
        <v>7.187995954295319E-2</v>
      </c>
      <c r="S55" s="91">
        <v>0.47253797258781116</v>
      </c>
      <c r="T55" s="83">
        <v>4.1759253522424284</v>
      </c>
      <c r="U55" s="83">
        <v>4.823193781840005</v>
      </c>
    </row>
    <row r="56" spans="1:21">
      <c r="A56" s="90">
        <v>50</v>
      </c>
      <c r="B56" s="87" t="s">
        <v>430</v>
      </c>
      <c r="C56" s="83">
        <v>1.097728684201327</v>
      </c>
      <c r="D56" s="83">
        <v>8.2234470978902491E-2</v>
      </c>
      <c r="E56" s="83" t="s">
        <v>24</v>
      </c>
      <c r="F56" s="83" t="s">
        <v>24</v>
      </c>
      <c r="G56" s="83">
        <v>0.25685917957908466</v>
      </c>
      <c r="H56" s="83">
        <v>0.29399770940449499</v>
      </c>
      <c r="I56" s="83">
        <v>7.5324811292066099E-2</v>
      </c>
      <c r="J56" s="83">
        <v>0.40552531389814256</v>
      </c>
      <c r="K56" s="83">
        <v>0.69839663836741794</v>
      </c>
      <c r="L56" s="83">
        <v>1.2222386733787387E-2</v>
      </c>
      <c r="M56" s="83">
        <v>2.3504589872668052E-2</v>
      </c>
      <c r="N56" s="83">
        <v>0.19700994767723026</v>
      </c>
      <c r="O56" s="83">
        <v>0.22752991273647427</v>
      </c>
      <c r="P56" s="83">
        <v>0.25924581717872858</v>
      </c>
      <c r="Q56" s="83">
        <v>3.0753895125615615E-2</v>
      </c>
      <c r="R56" s="83">
        <v>0.10156423303380381</v>
      </c>
      <c r="S56" s="91">
        <v>0.42276799612575261</v>
      </c>
      <c r="T56" s="83">
        <v>4.1846655862054964</v>
      </c>
      <c r="U56" s="83">
        <v>4.8332887520673484</v>
      </c>
    </row>
    <row r="57" spans="1:21">
      <c r="A57" s="90">
        <v>51</v>
      </c>
      <c r="B57" s="87" t="s">
        <v>431</v>
      </c>
      <c r="C57" s="83">
        <v>0.47737590799227703</v>
      </c>
      <c r="D57" s="83" t="s">
        <v>24</v>
      </c>
      <c r="E57" s="83" t="s">
        <v>24</v>
      </c>
      <c r="F57" s="83" t="s">
        <v>24</v>
      </c>
      <c r="G57" s="83">
        <v>0.40374694301913783</v>
      </c>
      <c r="H57" s="83">
        <v>0.21245072307417881</v>
      </c>
      <c r="I57" s="83">
        <v>0.12982573378698903</v>
      </c>
      <c r="J57" s="83">
        <v>8.9780513670977696E-2</v>
      </c>
      <c r="K57" s="83">
        <v>0.11176586164579369</v>
      </c>
      <c r="L57" s="83" t="s">
        <v>24</v>
      </c>
      <c r="M57" s="83" t="s">
        <v>24</v>
      </c>
      <c r="N57" s="83">
        <v>0.1131851979084734</v>
      </c>
      <c r="O57" s="83">
        <v>0.51092201495276868</v>
      </c>
      <c r="P57" s="83">
        <v>0.93669031342349574</v>
      </c>
      <c r="Q57" s="83">
        <v>0.11111799595341686</v>
      </c>
      <c r="R57" s="83">
        <v>0.15383231825450075</v>
      </c>
      <c r="S57" s="91">
        <v>0.95148046387660223</v>
      </c>
      <c r="T57" s="83">
        <v>4.2021739875586119</v>
      </c>
      <c r="U57" s="83">
        <v>4.8535109556301972</v>
      </c>
    </row>
    <row r="58" spans="1:21">
      <c r="A58" s="90">
        <v>52</v>
      </c>
      <c r="B58" s="87" t="s">
        <v>432</v>
      </c>
      <c r="C58" s="83">
        <v>0.83945420438131368</v>
      </c>
      <c r="D58" s="83" t="s">
        <v>24</v>
      </c>
      <c r="E58" s="83" t="s">
        <v>24</v>
      </c>
      <c r="F58" s="83" t="s">
        <v>24</v>
      </c>
      <c r="G58" s="83">
        <v>0.39118007699700408</v>
      </c>
      <c r="H58" s="83">
        <v>0.57445420782346623</v>
      </c>
      <c r="I58" s="83">
        <v>9.9583688547029814E-2</v>
      </c>
      <c r="J58" s="83">
        <v>0.16110453942997938</v>
      </c>
      <c r="K58" s="83">
        <v>0.50978526211933373</v>
      </c>
      <c r="L58" s="83" t="s">
        <v>24</v>
      </c>
      <c r="M58" s="83" t="s">
        <v>24</v>
      </c>
      <c r="N58" s="83">
        <v>0.15321080354320343</v>
      </c>
      <c r="O58" s="83">
        <v>0.34651348232610751</v>
      </c>
      <c r="P58" s="83">
        <v>0.50655105728751193</v>
      </c>
      <c r="Q58" s="83">
        <v>6.0091299682763333E-2</v>
      </c>
      <c r="R58" s="83">
        <v>0.13786390364647502</v>
      </c>
      <c r="S58" s="91">
        <v>0.45863544123065586</v>
      </c>
      <c r="T58" s="83">
        <v>4.2384279670148439</v>
      </c>
      <c r="U58" s="83">
        <v>4.895384301902145</v>
      </c>
    </row>
    <row r="59" spans="1:21">
      <c r="A59" s="90">
        <v>53</v>
      </c>
      <c r="B59" s="87" t="s">
        <v>433</v>
      </c>
      <c r="C59" s="83">
        <v>0.90556534540934941</v>
      </c>
      <c r="D59" s="83" t="s">
        <v>24</v>
      </c>
      <c r="E59" s="83" t="s">
        <v>24</v>
      </c>
      <c r="F59" s="83" t="s">
        <v>24</v>
      </c>
      <c r="G59" s="83">
        <v>0.35370071290837601</v>
      </c>
      <c r="H59" s="83">
        <v>0.48838777851955462</v>
      </c>
      <c r="I59" s="83">
        <v>9.8012740060431147E-2</v>
      </c>
      <c r="J59" s="83">
        <v>0.1585630897599144</v>
      </c>
      <c r="K59" s="83">
        <v>0.47143859406388605</v>
      </c>
      <c r="L59" s="83" t="s">
        <v>24</v>
      </c>
      <c r="M59" s="83" t="s">
        <v>24</v>
      </c>
      <c r="N59" s="83">
        <v>0.12063510304732666</v>
      </c>
      <c r="O59" s="83">
        <v>0.3298038636322872</v>
      </c>
      <c r="P59" s="83">
        <v>0.43065807893151575</v>
      </c>
      <c r="Q59" s="83">
        <v>5.1088243345997736E-2</v>
      </c>
      <c r="R59" s="83">
        <v>0.35053011995746541</v>
      </c>
      <c r="S59" s="91">
        <v>0.48498876775460853</v>
      </c>
      <c r="T59" s="83">
        <v>4.2433724373907129</v>
      </c>
      <c r="U59" s="83">
        <v>4.9010951651862733</v>
      </c>
    </row>
    <row r="60" spans="1:21">
      <c r="A60" s="90">
        <v>54</v>
      </c>
      <c r="B60" s="88" t="s">
        <v>434</v>
      </c>
      <c r="C60" s="83">
        <v>0.72068889016187154</v>
      </c>
      <c r="D60" s="83">
        <v>3.3746490591578866E-2</v>
      </c>
      <c r="E60" s="83" t="s">
        <v>24</v>
      </c>
      <c r="F60" s="83" t="s">
        <v>24</v>
      </c>
      <c r="G60" s="83">
        <v>0.39863757275693479</v>
      </c>
      <c r="H60" s="83">
        <v>0.4519388689986647</v>
      </c>
      <c r="I60" s="83">
        <v>0.30249357375876385</v>
      </c>
      <c r="J60" s="83">
        <v>0.26014446159297394</v>
      </c>
      <c r="K60" s="83">
        <v>0.47362819049996718</v>
      </c>
      <c r="L60" s="83">
        <v>5.0156905493343902E-3</v>
      </c>
      <c r="M60" s="83">
        <v>9.6455587487199821E-3</v>
      </c>
      <c r="N60" s="83">
        <v>0.19779088097493011</v>
      </c>
      <c r="O60" s="83">
        <v>0.35311944969807463</v>
      </c>
      <c r="P60" s="83">
        <v>0.39851759949323545</v>
      </c>
      <c r="Q60" s="83">
        <v>4.7275472344757534E-2</v>
      </c>
      <c r="R60" s="83">
        <v>7.5702643817635057E-2</v>
      </c>
      <c r="S60" s="91">
        <v>0.51440646244177979</v>
      </c>
      <c r="T60" s="83">
        <v>4.2427518064292222</v>
      </c>
      <c r="U60" s="83">
        <v>4.900378336425752</v>
      </c>
    </row>
    <row r="61" spans="1:21" ht="24.75" customHeight="1">
      <c r="A61" s="90">
        <v>55</v>
      </c>
      <c r="B61" s="87" t="s">
        <v>435</v>
      </c>
      <c r="C61" s="83">
        <v>0.48770142621810941</v>
      </c>
      <c r="D61" s="83">
        <v>9.3925332600747619E-2</v>
      </c>
      <c r="E61" s="83" t="s">
        <v>24</v>
      </c>
      <c r="F61" s="83" t="s">
        <v>24</v>
      </c>
      <c r="G61" s="83">
        <v>0.37056838779064544</v>
      </c>
      <c r="H61" s="83">
        <v>0.47373629455457683</v>
      </c>
      <c r="I61" s="83">
        <v>0.24649765702285487</v>
      </c>
      <c r="J61" s="83">
        <v>0.52814873594168465</v>
      </c>
      <c r="K61" s="83">
        <v>0.57649764072623388</v>
      </c>
      <c r="L61" s="83">
        <v>9.2942126514131904E-3</v>
      </c>
      <c r="M61" s="83">
        <v>1.7873485868102286E-2</v>
      </c>
      <c r="N61" s="83">
        <v>0.13132935892985326</v>
      </c>
      <c r="O61" s="83">
        <v>0.32825532291689641</v>
      </c>
      <c r="P61" s="83">
        <v>0.41773846829551659</v>
      </c>
      <c r="Q61" s="83">
        <v>4.9555611672756975E-2</v>
      </c>
      <c r="R61" s="83">
        <v>0.23710395748154023</v>
      </c>
      <c r="S61" s="91">
        <v>0.23550071781067744</v>
      </c>
      <c r="T61" s="83">
        <v>4.2037266104816098</v>
      </c>
      <c r="U61" s="83">
        <v>4.8553042351062592</v>
      </c>
    </row>
    <row r="62" spans="1:21">
      <c r="A62" s="90">
        <v>56</v>
      </c>
      <c r="B62" s="87" t="s">
        <v>436</v>
      </c>
      <c r="C62" s="83">
        <v>1.0595787549820763</v>
      </c>
      <c r="D62" s="83" t="s">
        <v>24</v>
      </c>
      <c r="E62" s="83" t="s">
        <v>24</v>
      </c>
      <c r="F62" s="83" t="s">
        <v>24</v>
      </c>
      <c r="G62" s="83">
        <v>0.47077638288815465</v>
      </c>
      <c r="H62" s="83">
        <v>0.32163692155517842</v>
      </c>
      <c r="I62" s="83">
        <v>0.20529037950095405</v>
      </c>
      <c r="J62" s="83">
        <v>0.22583803145467501</v>
      </c>
      <c r="K62" s="83">
        <v>0.44006449378906398</v>
      </c>
      <c r="L62" s="83" t="s">
        <v>24</v>
      </c>
      <c r="M62" s="83" t="s">
        <v>24</v>
      </c>
      <c r="N62" s="83">
        <v>0.136097163313321</v>
      </c>
      <c r="O62" s="83">
        <v>0.41702114556491782</v>
      </c>
      <c r="P62" s="83">
        <v>0.56723589263548169</v>
      </c>
      <c r="Q62" s="83">
        <v>6.729023960131969E-2</v>
      </c>
      <c r="R62" s="83">
        <v>0.19082655042473448</v>
      </c>
      <c r="S62" s="91">
        <v>0.11862486549196313</v>
      </c>
      <c r="T62" s="83">
        <v>4.2202808212018397</v>
      </c>
      <c r="U62" s="83">
        <v>4.8744243484881249</v>
      </c>
    </row>
    <row r="63" spans="1:21">
      <c r="A63" s="90">
        <v>57</v>
      </c>
      <c r="B63" s="89" t="s">
        <v>437</v>
      </c>
      <c r="C63" s="83">
        <v>0.66023919959168664</v>
      </c>
      <c r="D63" s="83">
        <v>8.6501074614633147E-2</v>
      </c>
      <c r="E63" s="83" t="s">
        <v>24</v>
      </c>
      <c r="F63" s="83" t="s">
        <v>24</v>
      </c>
      <c r="G63" s="83">
        <v>0.22360913620413045</v>
      </c>
      <c r="H63" s="83">
        <v>0.46582616860208925</v>
      </c>
      <c r="I63" s="83">
        <v>0.21230126916981965</v>
      </c>
      <c r="J63" s="83">
        <v>6.1822229765000201E-2</v>
      </c>
      <c r="K63" s="83">
        <v>0.12567925360510832</v>
      </c>
      <c r="L63" s="83">
        <v>1.2856525666705943E-2</v>
      </c>
      <c r="M63" s="83">
        <v>2.4724087820588353E-2</v>
      </c>
      <c r="N63" s="83">
        <v>0.10778732953879572</v>
      </c>
      <c r="O63" s="83">
        <v>0.99038249929353561</v>
      </c>
      <c r="P63" s="83">
        <v>0.4929160270823732</v>
      </c>
      <c r="Q63" s="83">
        <v>0.19491266329896045</v>
      </c>
      <c r="R63" s="83">
        <v>0.29819659315523694</v>
      </c>
      <c r="S63" s="91">
        <v>0.27904253073327834</v>
      </c>
      <c r="T63" s="83">
        <v>4.2367965881419423</v>
      </c>
      <c r="U63" s="83">
        <v>4.8935000593039435</v>
      </c>
    </row>
    <row r="64" spans="1:21">
      <c r="A64" s="90">
        <v>58</v>
      </c>
      <c r="B64" s="89" t="s">
        <v>438</v>
      </c>
      <c r="C64" s="83">
        <v>0.70130992484549048</v>
      </c>
      <c r="D64" s="83">
        <v>6.1052043054902458E-2</v>
      </c>
      <c r="E64" s="83" t="s">
        <v>24</v>
      </c>
      <c r="F64" s="83" t="s">
        <v>24</v>
      </c>
      <c r="G64" s="83">
        <v>0.43743277552677845</v>
      </c>
      <c r="H64" s="83">
        <v>0.33388730940212896</v>
      </c>
      <c r="I64" s="83">
        <v>0.25030971858596918</v>
      </c>
      <c r="J64" s="83">
        <v>0.66196779825349472</v>
      </c>
      <c r="K64" s="83">
        <v>0.54923961630241236</v>
      </c>
      <c r="L64" s="83">
        <v>9.0740740740740747E-3</v>
      </c>
      <c r="M64" s="83">
        <v>1.7450142450142449E-2</v>
      </c>
      <c r="N64" s="83">
        <v>0.11223053193421162</v>
      </c>
      <c r="O64" s="83">
        <v>0.38748485223218404</v>
      </c>
      <c r="P64" s="83">
        <v>0.29442028152835159</v>
      </c>
      <c r="Q64" s="83">
        <v>3.4926582652381889E-2</v>
      </c>
      <c r="R64" s="83">
        <v>0.14271647945727342</v>
      </c>
      <c r="S64" s="91">
        <v>9.8322846378767426E-2</v>
      </c>
      <c r="T64" s="83">
        <v>4.0918249766785628</v>
      </c>
      <c r="U64" s="83">
        <v>4.7260578480637401</v>
      </c>
    </row>
    <row r="65" spans="1:21">
      <c r="A65" s="90">
        <v>59</v>
      </c>
      <c r="B65" s="89" t="s">
        <v>439</v>
      </c>
      <c r="C65" s="83">
        <v>0.43076786998884925</v>
      </c>
      <c r="D65" s="83">
        <v>0.10583419000375802</v>
      </c>
      <c r="E65" s="83" t="s">
        <v>24</v>
      </c>
      <c r="F65" s="83" t="s">
        <v>24</v>
      </c>
      <c r="G65" s="83">
        <v>0.42584047376602696</v>
      </c>
      <c r="H65" s="83">
        <v>0.22791209053314365</v>
      </c>
      <c r="I65" s="83">
        <v>0.23552427078673496</v>
      </c>
      <c r="J65" s="83">
        <v>0.43775742487301894</v>
      </c>
      <c r="K65" s="83">
        <v>0.75778805218046241</v>
      </c>
      <c r="L65" s="83">
        <v>7.9955080579787747E-3</v>
      </c>
      <c r="M65" s="83">
        <v>1.5375977034574566E-2</v>
      </c>
      <c r="N65" s="83">
        <v>6.926988321162024E-2</v>
      </c>
      <c r="O65" s="83">
        <v>0.37721620848598475</v>
      </c>
      <c r="P65" s="83">
        <v>0.20097182483107406</v>
      </c>
      <c r="Q65" s="83">
        <v>2.384094945608085E-2</v>
      </c>
      <c r="R65" s="83">
        <v>0.23252467329389165</v>
      </c>
      <c r="S65" s="91">
        <v>0.13237770799402063</v>
      </c>
      <c r="T65" s="83">
        <v>3.6809971044972198</v>
      </c>
      <c r="U65" s="83">
        <v>4.2515516556942883</v>
      </c>
    </row>
    <row r="66" spans="1:21">
      <c r="A66" s="90">
        <v>60</v>
      </c>
      <c r="B66" s="93" t="s">
        <v>440</v>
      </c>
      <c r="C66" s="83">
        <v>1.2815820303492886</v>
      </c>
      <c r="D66" s="83" t="s">
        <v>24</v>
      </c>
      <c r="E66" s="83" t="s">
        <v>24</v>
      </c>
      <c r="F66" s="83" t="s">
        <v>24</v>
      </c>
      <c r="G66" s="83">
        <v>0.33723979623401179</v>
      </c>
      <c r="H66" s="83">
        <v>0.33178178497075728</v>
      </c>
      <c r="I66" s="83">
        <v>4.0849829409556317E-2</v>
      </c>
      <c r="J66" s="83">
        <v>0.32580424295168664</v>
      </c>
      <c r="K66" s="83">
        <v>0.42356020335819478</v>
      </c>
      <c r="L66" s="83" t="s">
        <v>24</v>
      </c>
      <c r="M66" s="83" t="s">
        <v>24</v>
      </c>
      <c r="N66" s="83">
        <v>0.13355198998434367</v>
      </c>
      <c r="O66" s="83">
        <v>0.29873233082084932</v>
      </c>
      <c r="P66" s="83">
        <v>0.29256363984598477</v>
      </c>
      <c r="Q66" s="83">
        <v>3.4706332373296428E-2</v>
      </c>
      <c r="R66" s="83">
        <v>8.512345145389788E-2</v>
      </c>
      <c r="S66" s="91">
        <v>0.65251153444676402</v>
      </c>
      <c r="T66" s="83">
        <v>4.2380071661986314</v>
      </c>
      <c r="U66" s="83">
        <v>4.8948982769594194</v>
      </c>
    </row>
    <row r="67" spans="1:21">
      <c r="A67" s="90">
        <v>61</v>
      </c>
      <c r="B67" s="93" t="s">
        <v>441</v>
      </c>
      <c r="C67" s="83">
        <v>1.1132728426547354</v>
      </c>
      <c r="D67" s="83" t="s">
        <v>24</v>
      </c>
      <c r="E67" s="83" t="s">
        <v>24</v>
      </c>
      <c r="F67" s="83" t="s">
        <v>24</v>
      </c>
      <c r="G67" s="83">
        <v>0.2455015747396847</v>
      </c>
      <c r="H67" s="83">
        <v>0.2331298224943564</v>
      </c>
      <c r="I67" s="83">
        <v>0.16366369281152912</v>
      </c>
      <c r="J67" s="83">
        <v>0.82440346050159397</v>
      </c>
      <c r="K67" s="83">
        <v>0.58231765150019299</v>
      </c>
      <c r="L67" s="83" t="s">
        <v>24</v>
      </c>
      <c r="M67" s="83" t="s">
        <v>24</v>
      </c>
      <c r="N67" s="83">
        <v>0.16366917176932264</v>
      </c>
      <c r="O67" s="83">
        <v>0.21746916722510587</v>
      </c>
      <c r="P67" s="83">
        <v>0.20557279668505241</v>
      </c>
      <c r="Q67" s="83">
        <v>5.4680860604066329E-2</v>
      </c>
      <c r="R67" s="83">
        <v>0.21212037175696974</v>
      </c>
      <c r="S67" s="91">
        <v>0.16799468719249111</v>
      </c>
      <c r="T67" s="83">
        <v>4.1837960999351012</v>
      </c>
      <c r="U67" s="83">
        <v>4.832284495425041</v>
      </c>
    </row>
    <row r="68" spans="1:21">
      <c r="A68" s="90">
        <v>62</v>
      </c>
      <c r="B68" s="94" t="s">
        <v>442</v>
      </c>
      <c r="C68" s="95" t="s">
        <v>24</v>
      </c>
      <c r="D68" s="95" t="s">
        <v>24</v>
      </c>
      <c r="E68" s="95" t="s">
        <v>24</v>
      </c>
      <c r="F68" s="95" t="s">
        <v>24</v>
      </c>
      <c r="G68" s="95" t="s">
        <v>24</v>
      </c>
      <c r="H68" s="95" t="s">
        <v>24</v>
      </c>
      <c r="I68" s="95" t="s">
        <v>24</v>
      </c>
      <c r="J68" s="95" t="s">
        <v>24</v>
      </c>
      <c r="K68" s="95" t="s">
        <v>24</v>
      </c>
      <c r="L68" s="95" t="s">
        <v>24</v>
      </c>
      <c r="M68" s="95" t="s">
        <v>24</v>
      </c>
      <c r="N68" s="95" t="s">
        <v>24</v>
      </c>
      <c r="O68" s="95" t="s">
        <v>24</v>
      </c>
      <c r="P68" s="95" t="s">
        <v>24</v>
      </c>
      <c r="Q68" s="95" t="s">
        <v>24</v>
      </c>
      <c r="R68" s="95" t="s">
        <v>24</v>
      </c>
      <c r="S68" s="95" t="s">
        <v>24</v>
      </c>
      <c r="T68" s="83">
        <v>0</v>
      </c>
      <c r="U68" s="83">
        <v>0</v>
      </c>
    </row>
    <row r="69" spans="1:21">
      <c r="A69" s="90">
        <v>63</v>
      </c>
      <c r="B69" s="94" t="s">
        <v>443</v>
      </c>
      <c r="C69" s="95" t="s">
        <v>24</v>
      </c>
      <c r="D69" s="95" t="s">
        <v>24</v>
      </c>
      <c r="E69" s="95" t="s">
        <v>24</v>
      </c>
      <c r="F69" s="95" t="s">
        <v>24</v>
      </c>
      <c r="G69" s="95" t="s">
        <v>24</v>
      </c>
      <c r="H69" s="95" t="s">
        <v>24</v>
      </c>
      <c r="I69" s="95" t="s">
        <v>24</v>
      </c>
      <c r="J69" s="95" t="s">
        <v>24</v>
      </c>
      <c r="K69" s="95" t="s">
        <v>24</v>
      </c>
      <c r="L69" s="95" t="s">
        <v>24</v>
      </c>
      <c r="M69" s="95" t="s">
        <v>24</v>
      </c>
      <c r="N69" s="95" t="s">
        <v>24</v>
      </c>
      <c r="O69" s="95" t="s">
        <v>24</v>
      </c>
      <c r="P69" s="95" t="s">
        <v>24</v>
      </c>
      <c r="Q69" s="95" t="s">
        <v>24</v>
      </c>
      <c r="R69" s="95" t="s">
        <v>24</v>
      </c>
      <c r="S69" s="95" t="s">
        <v>24</v>
      </c>
      <c r="T69" s="83">
        <v>0</v>
      </c>
      <c r="U69" s="83">
        <v>0</v>
      </c>
    </row>
    <row r="70" spans="1:21">
      <c r="A70" s="90">
        <v>64</v>
      </c>
      <c r="B70" s="94" t="s">
        <v>444</v>
      </c>
      <c r="C70" s="95" t="s">
        <v>24</v>
      </c>
      <c r="D70" s="95" t="s">
        <v>24</v>
      </c>
      <c r="E70" s="95" t="s">
        <v>24</v>
      </c>
      <c r="F70" s="95" t="s">
        <v>24</v>
      </c>
      <c r="G70" s="95" t="s">
        <v>24</v>
      </c>
      <c r="H70" s="95" t="s">
        <v>24</v>
      </c>
      <c r="I70" s="95" t="s">
        <v>24</v>
      </c>
      <c r="J70" s="95" t="s">
        <v>24</v>
      </c>
      <c r="K70" s="95" t="s">
        <v>24</v>
      </c>
      <c r="L70" s="95" t="s">
        <v>24</v>
      </c>
      <c r="M70" s="95" t="s">
        <v>24</v>
      </c>
      <c r="N70" s="95" t="s">
        <v>24</v>
      </c>
      <c r="O70" s="95" t="s">
        <v>24</v>
      </c>
      <c r="P70" s="95" t="s">
        <v>24</v>
      </c>
      <c r="Q70" s="95" t="s">
        <v>24</v>
      </c>
      <c r="R70" s="95" t="s">
        <v>24</v>
      </c>
      <c r="S70" s="95" t="s">
        <v>24</v>
      </c>
      <c r="T70" s="83">
        <v>0</v>
      </c>
      <c r="U70" s="83">
        <v>0</v>
      </c>
    </row>
    <row r="71" spans="1:21" ht="27" customHeight="1">
      <c r="A71" s="90">
        <v>65</v>
      </c>
      <c r="B71" s="94" t="s">
        <v>445</v>
      </c>
      <c r="C71" s="95" t="s">
        <v>24</v>
      </c>
      <c r="D71" s="95" t="s">
        <v>24</v>
      </c>
      <c r="E71" s="95" t="s">
        <v>24</v>
      </c>
      <c r="F71" s="95" t="s">
        <v>24</v>
      </c>
      <c r="G71" s="95" t="s">
        <v>24</v>
      </c>
      <c r="H71" s="95" t="s">
        <v>24</v>
      </c>
      <c r="I71" s="95" t="s">
        <v>24</v>
      </c>
      <c r="J71" s="95" t="s">
        <v>24</v>
      </c>
      <c r="K71" s="95" t="s">
        <v>24</v>
      </c>
      <c r="L71" s="95" t="s">
        <v>24</v>
      </c>
      <c r="M71" s="95" t="s">
        <v>24</v>
      </c>
      <c r="N71" s="95" t="s">
        <v>24</v>
      </c>
      <c r="O71" s="95" t="s">
        <v>24</v>
      </c>
      <c r="P71" s="95" t="s">
        <v>24</v>
      </c>
      <c r="Q71" s="95" t="s">
        <v>24</v>
      </c>
      <c r="R71" s="95" t="s">
        <v>24</v>
      </c>
      <c r="S71" s="95" t="s">
        <v>24</v>
      </c>
      <c r="T71" s="83">
        <v>0</v>
      </c>
      <c r="U71" s="83">
        <v>0</v>
      </c>
    </row>
    <row r="72" spans="1:21" ht="25.5" customHeight="1">
      <c r="A72" s="90">
        <v>66</v>
      </c>
      <c r="B72" s="94" t="s">
        <v>446</v>
      </c>
      <c r="C72" s="95" t="s">
        <v>24</v>
      </c>
      <c r="D72" s="95" t="s">
        <v>24</v>
      </c>
      <c r="E72" s="95" t="s">
        <v>24</v>
      </c>
      <c r="F72" s="95" t="s">
        <v>24</v>
      </c>
      <c r="G72" s="95" t="s">
        <v>24</v>
      </c>
      <c r="H72" s="95" t="s">
        <v>24</v>
      </c>
      <c r="I72" s="95" t="s">
        <v>24</v>
      </c>
      <c r="J72" s="95" t="s">
        <v>24</v>
      </c>
      <c r="K72" s="95" t="s">
        <v>24</v>
      </c>
      <c r="L72" s="95" t="s">
        <v>24</v>
      </c>
      <c r="M72" s="95" t="s">
        <v>24</v>
      </c>
      <c r="N72" s="95" t="s">
        <v>24</v>
      </c>
      <c r="O72" s="95" t="s">
        <v>24</v>
      </c>
      <c r="P72" s="95" t="s">
        <v>24</v>
      </c>
      <c r="Q72" s="95" t="s">
        <v>24</v>
      </c>
      <c r="R72" s="95" t="s">
        <v>24</v>
      </c>
      <c r="S72" s="95" t="s">
        <v>24</v>
      </c>
      <c r="T72" s="83">
        <v>0</v>
      </c>
      <c r="U72" s="83">
        <v>0</v>
      </c>
    </row>
    <row r="73" spans="1:21" ht="27.75" customHeight="1">
      <c r="A73" s="90">
        <v>67</v>
      </c>
      <c r="B73" s="94" t="s">
        <v>447</v>
      </c>
      <c r="C73" s="95" t="s">
        <v>24</v>
      </c>
      <c r="D73" s="95" t="s">
        <v>24</v>
      </c>
      <c r="E73" s="95" t="s">
        <v>24</v>
      </c>
      <c r="F73" s="95" t="s">
        <v>24</v>
      </c>
      <c r="G73" s="95" t="s">
        <v>24</v>
      </c>
      <c r="H73" s="95" t="s">
        <v>24</v>
      </c>
      <c r="I73" s="95" t="s">
        <v>24</v>
      </c>
      <c r="J73" s="95" t="s">
        <v>24</v>
      </c>
      <c r="K73" s="95" t="s">
        <v>24</v>
      </c>
      <c r="L73" s="95" t="s">
        <v>24</v>
      </c>
      <c r="M73" s="95" t="s">
        <v>24</v>
      </c>
      <c r="N73" s="95" t="s">
        <v>24</v>
      </c>
      <c r="O73" s="95" t="s">
        <v>24</v>
      </c>
      <c r="P73" s="95" t="s">
        <v>24</v>
      </c>
      <c r="Q73" s="95" t="s">
        <v>24</v>
      </c>
      <c r="R73" s="95" t="s">
        <v>24</v>
      </c>
      <c r="S73" s="95" t="s">
        <v>24</v>
      </c>
      <c r="T73" s="83">
        <v>0</v>
      </c>
      <c r="U73" s="83">
        <v>0</v>
      </c>
    </row>
    <row r="74" spans="1:21" ht="19.5" customHeight="1">
      <c r="A74" s="90">
        <v>68</v>
      </c>
      <c r="B74" s="94" t="s">
        <v>448</v>
      </c>
      <c r="C74" s="95" t="s">
        <v>24</v>
      </c>
      <c r="D74" s="95" t="s">
        <v>24</v>
      </c>
      <c r="E74" s="95" t="s">
        <v>24</v>
      </c>
      <c r="F74" s="95" t="s">
        <v>24</v>
      </c>
      <c r="G74" s="95" t="s">
        <v>24</v>
      </c>
      <c r="H74" s="95" t="s">
        <v>24</v>
      </c>
      <c r="I74" s="95" t="s">
        <v>24</v>
      </c>
      <c r="J74" s="95" t="s">
        <v>24</v>
      </c>
      <c r="K74" s="95" t="s">
        <v>24</v>
      </c>
      <c r="L74" s="95" t="s">
        <v>24</v>
      </c>
      <c r="M74" s="95" t="s">
        <v>24</v>
      </c>
      <c r="N74" s="95" t="s">
        <v>24</v>
      </c>
      <c r="O74" s="95" t="s">
        <v>24</v>
      </c>
      <c r="P74" s="95" t="s">
        <v>24</v>
      </c>
      <c r="Q74" s="95" t="s">
        <v>24</v>
      </c>
      <c r="R74" s="95" t="s">
        <v>24</v>
      </c>
      <c r="S74" s="95" t="s">
        <v>24</v>
      </c>
      <c r="T74" s="83">
        <v>0</v>
      </c>
      <c r="U74" s="83">
        <v>0</v>
      </c>
    </row>
    <row r="75" spans="1:21">
      <c r="A75" s="90">
        <v>69</v>
      </c>
      <c r="B75" s="94" t="s">
        <v>449</v>
      </c>
      <c r="C75" s="95" t="s">
        <v>24</v>
      </c>
      <c r="D75" s="95" t="s">
        <v>24</v>
      </c>
      <c r="E75" s="95" t="s">
        <v>24</v>
      </c>
      <c r="F75" s="95" t="s">
        <v>24</v>
      </c>
      <c r="G75" s="95" t="s">
        <v>24</v>
      </c>
      <c r="H75" s="95" t="s">
        <v>24</v>
      </c>
      <c r="I75" s="95" t="s">
        <v>24</v>
      </c>
      <c r="J75" s="95" t="s">
        <v>24</v>
      </c>
      <c r="K75" s="95" t="s">
        <v>24</v>
      </c>
      <c r="L75" s="95" t="s">
        <v>24</v>
      </c>
      <c r="M75" s="95" t="s">
        <v>24</v>
      </c>
      <c r="N75" s="95" t="s">
        <v>24</v>
      </c>
      <c r="O75" s="95" t="s">
        <v>24</v>
      </c>
      <c r="P75" s="95" t="s">
        <v>24</v>
      </c>
      <c r="Q75" s="95" t="s">
        <v>24</v>
      </c>
      <c r="R75" s="95" t="s">
        <v>24</v>
      </c>
      <c r="S75" s="95" t="s">
        <v>24</v>
      </c>
      <c r="T75" s="83">
        <v>0</v>
      </c>
      <c r="U75" s="83">
        <v>0</v>
      </c>
    </row>
    <row r="76" spans="1:21">
      <c r="A76" s="90">
        <v>70</v>
      </c>
      <c r="B76" s="94" t="s">
        <v>450</v>
      </c>
      <c r="C76" s="95" t="s">
        <v>24</v>
      </c>
      <c r="D76" s="95" t="s">
        <v>24</v>
      </c>
      <c r="E76" s="95" t="s">
        <v>24</v>
      </c>
      <c r="F76" s="95" t="s">
        <v>24</v>
      </c>
      <c r="G76" s="95" t="s">
        <v>24</v>
      </c>
      <c r="H76" s="95" t="s">
        <v>24</v>
      </c>
      <c r="I76" s="95" t="s">
        <v>24</v>
      </c>
      <c r="J76" s="95" t="s">
        <v>24</v>
      </c>
      <c r="K76" s="95" t="s">
        <v>24</v>
      </c>
      <c r="L76" s="95" t="s">
        <v>24</v>
      </c>
      <c r="M76" s="95" t="s">
        <v>24</v>
      </c>
      <c r="N76" s="95" t="s">
        <v>24</v>
      </c>
      <c r="O76" s="95" t="s">
        <v>24</v>
      </c>
      <c r="P76" s="95" t="s">
        <v>24</v>
      </c>
      <c r="Q76" s="95" t="s">
        <v>24</v>
      </c>
      <c r="R76" s="95" t="s">
        <v>24</v>
      </c>
      <c r="S76" s="95" t="s">
        <v>24</v>
      </c>
      <c r="T76" s="83">
        <v>0</v>
      </c>
      <c r="U76" s="83">
        <v>0</v>
      </c>
    </row>
    <row r="77" spans="1:21">
      <c r="A77" s="90">
        <v>71</v>
      </c>
      <c r="B77" s="94" t="s">
        <v>451</v>
      </c>
      <c r="C77" s="95" t="s">
        <v>24</v>
      </c>
      <c r="D77" s="95" t="s">
        <v>24</v>
      </c>
      <c r="E77" s="95" t="s">
        <v>24</v>
      </c>
      <c r="F77" s="95" t="s">
        <v>24</v>
      </c>
      <c r="G77" s="95" t="s">
        <v>24</v>
      </c>
      <c r="H77" s="95" t="s">
        <v>24</v>
      </c>
      <c r="I77" s="95" t="s">
        <v>24</v>
      </c>
      <c r="J77" s="95" t="s">
        <v>24</v>
      </c>
      <c r="K77" s="95" t="s">
        <v>24</v>
      </c>
      <c r="L77" s="95" t="s">
        <v>24</v>
      </c>
      <c r="M77" s="95" t="s">
        <v>24</v>
      </c>
      <c r="N77" s="95" t="s">
        <v>24</v>
      </c>
      <c r="O77" s="95" t="s">
        <v>24</v>
      </c>
      <c r="P77" s="95" t="s">
        <v>24</v>
      </c>
      <c r="Q77" s="95" t="s">
        <v>24</v>
      </c>
      <c r="R77" s="95" t="s">
        <v>24</v>
      </c>
      <c r="S77" s="95" t="s">
        <v>24</v>
      </c>
      <c r="T77" s="83">
        <v>0</v>
      </c>
      <c r="U77" s="83">
        <v>0</v>
      </c>
    </row>
    <row r="78" spans="1:21">
      <c r="A78" s="90">
        <v>72</v>
      </c>
      <c r="B78" s="94" t="s">
        <v>452</v>
      </c>
      <c r="C78" s="95" t="s">
        <v>24</v>
      </c>
      <c r="D78" s="95" t="s">
        <v>24</v>
      </c>
      <c r="E78" s="95" t="s">
        <v>24</v>
      </c>
      <c r="F78" s="95" t="s">
        <v>24</v>
      </c>
      <c r="G78" s="95" t="s">
        <v>24</v>
      </c>
      <c r="H78" s="95" t="s">
        <v>24</v>
      </c>
      <c r="I78" s="95" t="s">
        <v>24</v>
      </c>
      <c r="J78" s="95" t="s">
        <v>24</v>
      </c>
      <c r="K78" s="95" t="s">
        <v>24</v>
      </c>
      <c r="L78" s="95" t="s">
        <v>24</v>
      </c>
      <c r="M78" s="95" t="s">
        <v>24</v>
      </c>
      <c r="N78" s="95" t="s">
        <v>24</v>
      </c>
      <c r="O78" s="95" t="s">
        <v>24</v>
      </c>
      <c r="P78" s="95" t="s">
        <v>24</v>
      </c>
      <c r="Q78" s="95" t="s">
        <v>24</v>
      </c>
      <c r="R78" s="95" t="s">
        <v>24</v>
      </c>
      <c r="S78" s="95" t="s">
        <v>24</v>
      </c>
      <c r="T78" s="83">
        <v>0</v>
      </c>
      <c r="U78" s="83">
        <v>0</v>
      </c>
    </row>
    <row r="79" spans="1:21">
      <c r="A79" s="90">
        <v>73</v>
      </c>
      <c r="B79" s="94" t="s">
        <v>453</v>
      </c>
      <c r="C79" s="95" t="s">
        <v>24</v>
      </c>
      <c r="D79" s="95" t="s">
        <v>24</v>
      </c>
      <c r="E79" s="95" t="s">
        <v>24</v>
      </c>
      <c r="F79" s="95" t="s">
        <v>24</v>
      </c>
      <c r="G79" s="95" t="s">
        <v>24</v>
      </c>
      <c r="H79" s="95" t="s">
        <v>24</v>
      </c>
      <c r="I79" s="95" t="s">
        <v>24</v>
      </c>
      <c r="J79" s="95" t="s">
        <v>24</v>
      </c>
      <c r="K79" s="95" t="s">
        <v>24</v>
      </c>
      <c r="L79" s="95" t="s">
        <v>24</v>
      </c>
      <c r="M79" s="95" t="s">
        <v>24</v>
      </c>
      <c r="N79" s="95" t="s">
        <v>24</v>
      </c>
      <c r="O79" s="95" t="s">
        <v>24</v>
      </c>
      <c r="P79" s="95" t="s">
        <v>24</v>
      </c>
      <c r="Q79" s="95" t="s">
        <v>24</v>
      </c>
      <c r="R79" s="95" t="s">
        <v>24</v>
      </c>
      <c r="S79" s="95" t="s">
        <v>24</v>
      </c>
      <c r="T79" s="83">
        <v>0</v>
      </c>
      <c r="U79" s="83">
        <v>0</v>
      </c>
    </row>
    <row r="80" spans="1:21">
      <c r="A80" s="90">
        <v>74</v>
      </c>
      <c r="B80" s="94" t="s">
        <v>454</v>
      </c>
      <c r="C80" s="95" t="s">
        <v>24</v>
      </c>
      <c r="D80" s="95" t="s">
        <v>24</v>
      </c>
      <c r="E80" s="95" t="s">
        <v>24</v>
      </c>
      <c r="F80" s="95" t="s">
        <v>24</v>
      </c>
      <c r="G80" s="95" t="s">
        <v>24</v>
      </c>
      <c r="H80" s="95" t="s">
        <v>24</v>
      </c>
      <c r="I80" s="95" t="s">
        <v>24</v>
      </c>
      <c r="J80" s="95" t="s">
        <v>24</v>
      </c>
      <c r="K80" s="95" t="s">
        <v>24</v>
      </c>
      <c r="L80" s="95" t="s">
        <v>24</v>
      </c>
      <c r="M80" s="95" t="s">
        <v>24</v>
      </c>
      <c r="N80" s="95" t="s">
        <v>24</v>
      </c>
      <c r="O80" s="95" t="s">
        <v>24</v>
      </c>
      <c r="P80" s="95" t="s">
        <v>24</v>
      </c>
      <c r="Q80" s="95" t="s">
        <v>24</v>
      </c>
      <c r="R80" s="95" t="s">
        <v>24</v>
      </c>
      <c r="S80" s="95" t="s">
        <v>24</v>
      </c>
      <c r="T80" s="83">
        <v>0</v>
      </c>
      <c r="U80" s="83">
        <v>0</v>
      </c>
    </row>
    <row r="81" spans="1:21">
      <c r="A81" s="90">
        <v>75</v>
      </c>
      <c r="B81" s="94" t="s">
        <v>455</v>
      </c>
      <c r="C81" s="95" t="s">
        <v>24</v>
      </c>
      <c r="D81" s="95" t="s">
        <v>24</v>
      </c>
      <c r="E81" s="95" t="s">
        <v>24</v>
      </c>
      <c r="F81" s="95" t="s">
        <v>24</v>
      </c>
      <c r="G81" s="95" t="s">
        <v>24</v>
      </c>
      <c r="H81" s="95" t="s">
        <v>24</v>
      </c>
      <c r="I81" s="95" t="s">
        <v>24</v>
      </c>
      <c r="J81" s="95" t="s">
        <v>24</v>
      </c>
      <c r="K81" s="95" t="s">
        <v>24</v>
      </c>
      <c r="L81" s="95" t="s">
        <v>24</v>
      </c>
      <c r="M81" s="95" t="s">
        <v>24</v>
      </c>
      <c r="N81" s="95" t="s">
        <v>24</v>
      </c>
      <c r="O81" s="95" t="s">
        <v>24</v>
      </c>
      <c r="P81" s="95" t="s">
        <v>24</v>
      </c>
      <c r="Q81" s="95" t="s">
        <v>24</v>
      </c>
      <c r="R81" s="95" t="s">
        <v>24</v>
      </c>
      <c r="S81" s="95" t="s">
        <v>24</v>
      </c>
      <c r="T81" s="83">
        <v>0</v>
      </c>
      <c r="U81" s="83">
        <v>0</v>
      </c>
    </row>
    <row r="82" spans="1:21">
      <c r="A82" s="90">
        <v>76</v>
      </c>
      <c r="B82" s="94" t="s">
        <v>456</v>
      </c>
      <c r="C82" s="95" t="s">
        <v>24</v>
      </c>
      <c r="D82" s="95" t="s">
        <v>24</v>
      </c>
      <c r="E82" s="95" t="s">
        <v>24</v>
      </c>
      <c r="F82" s="95" t="s">
        <v>24</v>
      </c>
      <c r="G82" s="95" t="s">
        <v>24</v>
      </c>
      <c r="H82" s="95" t="s">
        <v>24</v>
      </c>
      <c r="I82" s="95" t="s">
        <v>24</v>
      </c>
      <c r="J82" s="95" t="s">
        <v>24</v>
      </c>
      <c r="K82" s="95" t="s">
        <v>24</v>
      </c>
      <c r="L82" s="95" t="s">
        <v>24</v>
      </c>
      <c r="M82" s="95" t="s">
        <v>24</v>
      </c>
      <c r="N82" s="95" t="s">
        <v>24</v>
      </c>
      <c r="O82" s="95" t="s">
        <v>24</v>
      </c>
      <c r="P82" s="95" t="s">
        <v>24</v>
      </c>
      <c r="Q82" s="95" t="s">
        <v>24</v>
      </c>
      <c r="R82" s="95" t="s">
        <v>24</v>
      </c>
      <c r="S82" s="95" t="s">
        <v>24</v>
      </c>
      <c r="T82" s="83">
        <v>0</v>
      </c>
      <c r="U82" s="83">
        <v>0</v>
      </c>
    </row>
    <row r="83" spans="1:21">
      <c r="A83" s="90">
        <v>77</v>
      </c>
      <c r="B83" s="94" t="s">
        <v>457</v>
      </c>
      <c r="C83" s="95" t="s">
        <v>24</v>
      </c>
      <c r="D83" s="95" t="s">
        <v>24</v>
      </c>
      <c r="E83" s="95" t="s">
        <v>24</v>
      </c>
      <c r="F83" s="95" t="s">
        <v>24</v>
      </c>
      <c r="G83" s="95" t="s">
        <v>24</v>
      </c>
      <c r="H83" s="95" t="s">
        <v>24</v>
      </c>
      <c r="I83" s="95" t="s">
        <v>24</v>
      </c>
      <c r="J83" s="95" t="s">
        <v>24</v>
      </c>
      <c r="K83" s="95" t="s">
        <v>24</v>
      </c>
      <c r="L83" s="95" t="s">
        <v>24</v>
      </c>
      <c r="M83" s="95" t="s">
        <v>24</v>
      </c>
      <c r="N83" s="95" t="s">
        <v>24</v>
      </c>
      <c r="O83" s="95" t="s">
        <v>24</v>
      </c>
      <c r="P83" s="95" t="s">
        <v>24</v>
      </c>
      <c r="Q83" s="95" t="s">
        <v>24</v>
      </c>
      <c r="R83" s="95" t="s">
        <v>24</v>
      </c>
      <c r="S83" s="95" t="s">
        <v>24</v>
      </c>
      <c r="T83" s="83">
        <v>0</v>
      </c>
      <c r="U83" s="83">
        <v>0</v>
      </c>
    </row>
    <row r="84" spans="1:21" ht="27" customHeight="1">
      <c r="A84" s="90">
        <v>78</v>
      </c>
      <c r="B84" s="94" t="s">
        <v>458</v>
      </c>
      <c r="C84" s="95" t="s">
        <v>24</v>
      </c>
      <c r="D84" s="95" t="s">
        <v>24</v>
      </c>
      <c r="E84" s="95" t="s">
        <v>24</v>
      </c>
      <c r="F84" s="95" t="s">
        <v>24</v>
      </c>
      <c r="G84" s="95" t="s">
        <v>24</v>
      </c>
      <c r="H84" s="95" t="s">
        <v>24</v>
      </c>
      <c r="I84" s="95" t="s">
        <v>24</v>
      </c>
      <c r="J84" s="95" t="s">
        <v>24</v>
      </c>
      <c r="K84" s="95" t="s">
        <v>24</v>
      </c>
      <c r="L84" s="95" t="s">
        <v>24</v>
      </c>
      <c r="M84" s="95" t="s">
        <v>24</v>
      </c>
      <c r="N84" s="95" t="s">
        <v>24</v>
      </c>
      <c r="O84" s="95" t="s">
        <v>24</v>
      </c>
      <c r="P84" s="95" t="s">
        <v>24</v>
      </c>
      <c r="Q84" s="95" t="s">
        <v>24</v>
      </c>
      <c r="R84" s="95" t="s">
        <v>24</v>
      </c>
      <c r="S84" s="95" t="s">
        <v>24</v>
      </c>
      <c r="T84" s="83">
        <v>0</v>
      </c>
      <c r="U84" s="83">
        <v>0</v>
      </c>
    </row>
    <row r="85" spans="1:21">
      <c r="A85" s="96">
        <v>79</v>
      </c>
      <c r="B85" s="93" t="s">
        <v>459</v>
      </c>
      <c r="C85" s="83" t="s">
        <v>24</v>
      </c>
      <c r="D85" s="83" t="s">
        <v>24</v>
      </c>
      <c r="E85" s="83" t="s">
        <v>24</v>
      </c>
      <c r="F85" s="83" t="s">
        <v>24</v>
      </c>
      <c r="G85" s="83" t="s">
        <v>24</v>
      </c>
      <c r="H85" s="83" t="s">
        <v>24</v>
      </c>
      <c r="I85" s="83" t="s">
        <v>24</v>
      </c>
      <c r="J85" s="83" t="s">
        <v>24</v>
      </c>
      <c r="K85" s="83" t="s">
        <v>24</v>
      </c>
      <c r="L85" s="83" t="s">
        <v>24</v>
      </c>
      <c r="M85" s="83" t="s">
        <v>24</v>
      </c>
      <c r="N85" s="83" t="s">
        <v>24</v>
      </c>
      <c r="O85" s="83" t="s">
        <v>24</v>
      </c>
      <c r="P85" s="83" t="s">
        <v>24</v>
      </c>
      <c r="Q85" s="83" t="s">
        <v>24</v>
      </c>
      <c r="R85" s="83" t="s">
        <v>24</v>
      </c>
      <c r="S85" s="83" t="s">
        <v>24</v>
      </c>
      <c r="T85" s="83">
        <v>0</v>
      </c>
      <c r="U85" s="83">
        <v>0</v>
      </c>
    </row>
    <row r="86" spans="1:21">
      <c r="A86" s="97"/>
      <c r="B86" s="72" t="s">
        <v>266</v>
      </c>
      <c r="C86" s="77">
        <f>AVERAGE(C7:C85)</f>
        <v>0.66995045671540754</v>
      </c>
      <c r="D86" s="77">
        <f t="shared" ref="D86:U86" si="0">AVERAGE(D7:D85)</f>
        <v>7.4356165074674921E-2</v>
      </c>
      <c r="E86" s="77">
        <f t="shared" si="0"/>
        <v>0.8771507234840753</v>
      </c>
      <c r="F86" s="77">
        <f t="shared" si="0"/>
        <v>0.37131016211294171</v>
      </c>
      <c r="G86" s="77">
        <f t="shared" si="0"/>
        <v>0.38688253632045128</v>
      </c>
      <c r="H86" s="77">
        <f t="shared" si="0"/>
        <v>0.39856377827837502</v>
      </c>
      <c r="I86" s="77">
        <f t="shared" si="0"/>
        <v>0.17332021817336996</v>
      </c>
      <c r="J86" s="77">
        <f t="shared" si="0"/>
        <v>0.46697865004954514</v>
      </c>
      <c r="K86" s="77">
        <f t="shared" si="0"/>
        <v>0.47462741143961251</v>
      </c>
      <c r="L86" s="77">
        <f t="shared" si="0"/>
        <v>1.0113514537378078E-2</v>
      </c>
      <c r="M86" s="77">
        <f t="shared" si="0"/>
        <v>1.8989369860426045E-2</v>
      </c>
      <c r="N86" s="77">
        <f t="shared" si="0"/>
        <v>0.13203936193066854</v>
      </c>
      <c r="O86" s="77">
        <f t="shared" si="0"/>
        <v>0.3817579066309108</v>
      </c>
      <c r="P86" s="77">
        <f t="shared" si="0"/>
        <v>0.38189065461397087</v>
      </c>
      <c r="Q86" s="77">
        <f t="shared" si="0"/>
        <v>4.9568848241652877E-2</v>
      </c>
      <c r="R86" s="77">
        <f t="shared" si="0"/>
        <v>0.14069774816422503</v>
      </c>
      <c r="S86" s="77">
        <f t="shared" si="0"/>
        <v>0.36863539298814635</v>
      </c>
      <c r="T86" s="77">
        <f t="shared" si="0"/>
        <v>3.190476269736052</v>
      </c>
      <c r="U86" s="77">
        <f t="shared" si="0"/>
        <v>3.6850000915451395</v>
      </c>
    </row>
    <row r="88" spans="1:21" ht="15.75">
      <c r="B88" s="108" t="s">
        <v>506</v>
      </c>
      <c r="C88" s="108"/>
      <c r="D88" s="108"/>
      <c r="E88" s="108"/>
      <c r="F88" s="108"/>
      <c r="G88" s="108"/>
      <c r="H88" s="108"/>
      <c r="I88" s="108"/>
      <c r="J88" s="108"/>
      <c r="K88" s="108"/>
      <c r="L88" s="108"/>
      <c r="M88" s="108"/>
      <c r="N88" s="108"/>
    </row>
    <row r="89" spans="1:21" ht="15.75">
      <c r="B89" s="108"/>
      <c r="C89" s="108"/>
      <c r="D89" s="108"/>
      <c r="E89" s="108"/>
      <c r="F89" s="108"/>
      <c r="G89" s="108"/>
      <c r="H89" s="108"/>
      <c r="I89" s="108"/>
      <c r="J89" s="108"/>
      <c r="K89" s="108"/>
      <c r="L89" s="108"/>
      <c r="M89" s="108"/>
      <c r="N89" s="108"/>
    </row>
    <row r="90" spans="1:21" ht="15.75">
      <c r="B90" s="108" t="s">
        <v>507</v>
      </c>
      <c r="C90" s="108"/>
      <c r="D90" s="108"/>
      <c r="E90" s="108"/>
      <c r="F90" s="108"/>
      <c r="G90" s="108"/>
      <c r="H90" s="108"/>
      <c r="I90" s="108"/>
      <c r="J90" s="108"/>
      <c r="K90" s="108"/>
      <c r="L90" s="108"/>
      <c r="M90" s="108"/>
      <c r="N90" s="108"/>
      <c r="P90" s="108" t="s">
        <v>508</v>
      </c>
    </row>
  </sheetData>
  <mergeCells count="18">
    <mergeCell ref="Q1:V1"/>
    <mergeCell ref="L4:L5"/>
    <mergeCell ref="M4:M5"/>
    <mergeCell ref="N4:N5"/>
    <mergeCell ref="O4:Q4"/>
    <mergeCell ref="R4:R5"/>
    <mergeCell ref="S4:S5"/>
    <mergeCell ref="B2:U2"/>
    <mergeCell ref="A3:V3"/>
    <mergeCell ref="A4:A5"/>
    <mergeCell ref="B4:B5"/>
    <mergeCell ref="C4:C5"/>
    <mergeCell ref="D4:D5"/>
    <mergeCell ref="E4:E5"/>
    <mergeCell ref="F4:F5"/>
    <mergeCell ref="G4:K4"/>
    <mergeCell ref="T4:T5"/>
    <mergeCell ref="U4:U5"/>
  </mergeCells>
  <pageMargins left="0.7" right="0.7" top="0.75" bottom="0.75" header="0.3" footer="0.3"/>
  <pageSetup paperSize="9" scale="65" orientation="landscape" verticalDpi="0" r:id="rId1"/>
  <colBreaks count="1" manualBreakCount="1">
    <brk id="21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1:V55"/>
  <sheetViews>
    <sheetView tabSelected="1" view="pageBreakPreview" zoomScaleSheetLayoutView="100" workbookViewId="0">
      <selection activeCell="B2" sqref="B2:U2"/>
    </sheetView>
  </sheetViews>
  <sheetFormatPr defaultRowHeight="15"/>
  <cols>
    <col min="1" max="1" width="4.7109375" customWidth="1"/>
    <col min="2" max="2" width="17" customWidth="1"/>
    <col min="17" max="17" width="10.85546875" customWidth="1"/>
  </cols>
  <sheetData>
    <row r="1" spans="1:22" ht="66.75" customHeight="1">
      <c r="A1" s="15"/>
      <c r="B1" s="4"/>
      <c r="C1" s="16"/>
      <c r="D1" s="16"/>
      <c r="E1" s="17"/>
      <c r="F1" s="17"/>
      <c r="G1" s="5"/>
      <c r="H1" s="5"/>
      <c r="I1" s="5"/>
      <c r="J1" s="5"/>
      <c r="K1" s="5"/>
      <c r="L1" s="16"/>
      <c r="M1" s="16"/>
      <c r="N1" s="16"/>
      <c r="O1" s="16"/>
      <c r="P1" s="16"/>
      <c r="Q1" s="118" t="s">
        <v>517</v>
      </c>
      <c r="R1" s="118"/>
      <c r="S1" s="118"/>
      <c r="T1" s="118"/>
      <c r="U1" s="118"/>
      <c r="V1" s="118"/>
    </row>
    <row r="2" spans="1:22" ht="18.75">
      <c r="A2" s="7"/>
      <c r="B2" s="138" t="s">
        <v>133</v>
      </c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6"/>
    </row>
    <row r="3" spans="1:22" ht="16.5" thickBot="1">
      <c r="A3" s="127" t="s">
        <v>188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</row>
    <row r="4" spans="1:22" ht="61.5" customHeight="1">
      <c r="A4" s="141" t="s">
        <v>0</v>
      </c>
      <c r="B4" s="143" t="s">
        <v>1</v>
      </c>
      <c r="C4" s="145" t="s">
        <v>3</v>
      </c>
      <c r="D4" s="145" t="s">
        <v>4</v>
      </c>
      <c r="E4" s="145" t="s">
        <v>5</v>
      </c>
      <c r="F4" s="145" t="s">
        <v>6</v>
      </c>
      <c r="G4" s="143" t="s">
        <v>7</v>
      </c>
      <c r="H4" s="143"/>
      <c r="I4" s="143"/>
      <c r="J4" s="143"/>
      <c r="K4" s="143"/>
      <c r="L4" s="145" t="s">
        <v>8</v>
      </c>
      <c r="M4" s="145" t="s">
        <v>9</v>
      </c>
      <c r="N4" s="145" t="s">
        <v>10</v>
      </c>
      <c r="O4" s="143" t="s">
        <v>11</v>
      </c>
      <c r="P4" s="143"/>
      <c r="Q4" s="143"/>
      <c r="R4" s="145" t="s">
        <v>12</v>
      </c>
      <c r="S4" s="139" t="s">
        <v>13</v>
      </c>
      <c r="T4" s="143" t="s">
        <v>2</v>
      </c>
      <c r="U4" s="166" t="s">
        <v>98</v>
      </c>
    </row>
    <row r="5" spans="1:22" ht="118.5">
      <c r="A5" s="142"/>
      <c r="B5" s="144"/>
      <c r="C5" s="146"/>
      <c r="D5" s="146"/>
      <c r="E5" s="146"/>
      <c r="F5" s="146"/>
      <c r="G5" s="48" t="s">
        <v>14</v>
      </c>
      <c r="H5" s="48" t="s">
        <v>15</v>
      </c>
      <c r="I5" s="48" t="s">
        <v>16</v>
      </c>
      <c r="J5" s="48" t="s">
        <v>17</v>
      </c>
      <c r="K5" s="48" t="s">
        <v>18</v>
      </c>
      <c r="L5" s="146"/>
      <c r="M5" s="146"/>
      <c r="N5" s="146"/>
      <c r="O5" s="48" t="s">
        <v>19</v>
      </c>
      <c r="P5" s="48" t="s">
        <v>20</v>
      </c>
      <c r="Q5" s="48" t="s">
        <v>21</v>
      </c>
      <c r="R5" s="146"/>
      <c r="S5" s="140"/>
      <c r="T5" s="144"/>
      <c r="U5" s="167"/>
    </row>
    <row r="6" spans="1:22">
      <c r="A6" s="9"/>
      <c r="B6" s="10"/>
      <c r="C6" s="11" t="s">
        <v>22</v>
      </c>
      <c r="D6" s="11" t="s">
        <v>22</v>
      </c>
      <c r="E6" s="11" t="s">
        <v>22</v>
      </c>
      <c r="F6" s="11" t="s">
        <v>22</v>
      </c>
      <c r="G6" s="11" t="s">
        <v>22</v>
      </c>
      <c r="H6" s="11" t="s">
        <v>22</v>
      </c>
      <c r="I6" s="11" t="s">
        <v>22</v>
      </c>
      <c r="J6" s="11" t="s">
        <v>22</v>
      </c>
      <c r="K6" s="11" t="s">
        <v>22</v>
      </c>
      <c r="L6" s="11" t="s">
        <v>22</v>
      </c>
      <c r="M6" s="11" t="s">
        <v>22</v>
      </c>
      <c r="N6" s="11" t="s">
        <v>22</v>
      </c>
      <c r="O6" s="11" t="s">
        <v>22</v>
      </c>
      <c r="P6" s="11" t="s">
        <v>22</v>
      </c>
      <c r="Q6" s="11" t="s">
        <v>22</v>
      </c>
      <c r="R6" s="11" t="s">
        <v>22</v>
      </c>
      <c r="S6" s="11" t="s">
        <v>22</v>
      </c>
      <c r="T6" s="11" t="s">
        <v>22</v>
      </c>
      <c r="U6" s="24" t="s">
        <v>99</v>
      </c>
    </row>
    <row r="7" spans="1:22">
      <c r="A7" s="98">
        <v>1</v>
      </c>
      <c r="B7" s="99" t="s">
        <v>460</v>
      </c>
      <c r="C7" s="103">
        <v>1.0159476572693362</v>
      </c>
      <c r="D7" s="103">
        <v>5.2631662697880867E-2</v>
      </c>
      <c r="E7" s="103" t="s">
        <v>24</v>
      </c>
      <c r="F7" s="103" t="s">
        <v>24</v>
      </c>
      <c r="G7" s="103">
        <v>0.24531238075893996</v>
      </c>
      <c r="H7" s="103">
        <v>0.26806529033134396</v>
      </c>
      <c r="I7" s="103">
        <v>8.3404666534040009E-2</v>
      </c>
      <c r="J7" s="103">
        <v>0.3887301098738758</v>
      </c>
      <c r="K7" s="103">
        <v>0.39063737901050749</v>
      </c>
      <c r="L7" s="103">
        <v>9.1412327947336929E-3</v>
      </c>
      <c r="M7" s="103">
        <v>1.7579293836026331E-2</v>
      </c>
      <c r="N7" s="103">
        <v>0.14075269493270273</v>
      </c>
      <c r="O7" s="103">
        <v>0.34278947674807503</v>
      </c>
      <c r="P7" s="103">
        <v>0.3349364255814205</v>
      </c>
      <c r="Q7" s="103" t="s">
        <v>24</v>
      </c>
      <c r="R7" s="103">
        <v>5.5633623747665971E-2</v>
      </c>
      <c r="S7" s="104">
        <v>0.22748679520203988</v>
      </c>
      <c r="T7" s="106">
        <v>3.5730486893185884</v>
      </c>
      <c r="U7" s="101">
        <v>4.7164242699005365</v>
      </c>
    </row>
    <row r="8" spans="1:22">
      <c r="A8" s="12">
        <v>2</v>
      </c>
      <c r="B8" s="100" t="s">
        <v>461</v>
      </c>
      <c r="C8" s="73">
        <v>1.4259541522734451</v>
      </c>
      <c r="D8" s="73">
        <v>4.4245313758237745E-2</v>
      </c>
      <c r="E8" s="73" t="s">
        <v>24</v>
      </c>
      <c r="F8" s="73" t="s">
        <v>24</v>
      </c>
      <c r="G8" s="73">
        <v>0.22698327325866022</v>
      </c>
      <c r="H8" s="73">
        <v>0.24803614419377037</v>
      </c>
      <c r="I8" s="73">
        <v>7.7172885267241087E-2</v>
      </c>
      <c r="J8" s="73">
        <v>0.31928577542606174</v>
      </c>
      <c r="K8" s="73">
        <v>0.33099461603222241</v>
      </c>
      <c r="L8" s="73">
        <v>1.1721016455406692E-2</v>
      </c>
      <c r="M8" s="73">
        <v>2.2540416260397485E-2</v>
      </c>
      <c r="N8" s="73">
        <v>0.12209626603292957</v>
      </c>
      <c r="O8" s="73">
        <v>0.31717713239822243</v>
      </c>
      <c r="P8" s="73">
        <v>0.30991084093196908</v>
      </c>
      <c r="Q8" s="73" t="s">
        <v>24</v>
      </c>
      <c r="R8" s="73">
        <v>5.0763246792179917E-2</v>
      </c>
      <c r="S8" s="105">
        <v>0.17636295788041842</v>
      </c>
      <c r="T8" s="107">
        <v>3.6832440369611623</v>
      </c>
      <c r="U8" s="102">
        <v>4.8618821287887339</v>
      </c>
    </row>
    <row r="9" spans="1:22">
      <c r="A9" s="12">
        <v>3</v>
      </c>
      <c r="B9" s="100" t="s">
        <v>462</v>
      </c>
      <c r="C9" s="73">
        <v>1.4828048258100825</v>
      </c>
      <c r="D9" s="73">
        <v>4.5707386906115359E-2</v>
      </c>
      <c r="E9" s="73" t="s">
        <v>24</v>
      </c>
      <c r="F9" s="73" t="s">
        <v>24</v>
      </c>
      <c r="G9" s="73">
        <v>0.20295759694551194</v>
      </c>
      <c r="H9" s="73">
        <v>0.22178206816073154</v>
      </c>
      <c r="I9" s="73">
        <v>6.9004306433374435E-2</v>
      </c>
      <c r="J9" s="73">
        <v>0.52553480744769876</v>
      </c>
      <c r="K9" s="73">
        <v>0.32319128564071237</v>
      </c>
      <c r="L9" s="73">
        <v>1.1970572723260894E-2</v>
      </c>
      <c r="M9" s="73">
        <v>2.3020332160117105E-2</v>
      </c>
      <c r="N9" s="73">
        <v>0.12736808808284072</v>
      </c>
      <c r="O9" s="73">
        <v>0.28360463603084302</v>
      </c>
      <c r="P9" s="73">
        <v>0.27710746540886549</v>
      </c>
      <c r="Q9" s="73" t="s">
        <v>24</v>
      </c>
      <c r="R9" s="73">
        <v>4.0281131690364159E-2</v>
      </c>
      <c r="S9" s="105">
        <v>5.3908747457134545E-2</v>
      </c>
      <c r="T9" s="107">
        <v>3.6882432508976533</v>
      </c>
      <c r="U9" s="102">
        <v>4.8684810911849024</v>
      </c>
    </row>
    <row r="10" spans="1:22">
      <c r="A10" s="12">
        <v>4</v>
      </c>
      <c r="B10" s="100" t="s">
        <v>463</v>
      </c>
      <c r="C10" s="73">
        <v>1.435735146140398</v>
      </c>
      <c r="D10" s="73">
        <v>5.0967599496402775E-2</v>
      </c>
      <c r="E10" s="73" t="s">
        <v>24</v>
      </c>
      <c r="F10" s="73" t="s">
        <v>24</v>
      </c>
      <c r="G10" s="73">
        <v>0.23519659556224964</v>
      </c>
      <c r="H10" s="73">
        <v>0.25701125837710281</v>
      </c>
      <c r="I10" s="73">
        <v>7.9965363191706815E-2</v>
      </c>
      <c r="J10" s="73">
        <v>0.26332086566351726</v>
      </c>
      <c r="K10" s="73">
        <v>0.32144997813823539</v>
      </c>
      <c r="L10" s="73">
        <v>1.1723544379583895E-2</v>
      </c>
      <c r="M10" s="73">
        <v>2.254527765304595E-2</v>
      </c>
      <c r="N10" s="73">
        <v>0.12440571175744231</v>
      </c>
      <c r="O10" s="73">
        <v>0.32865409269717022</v>
      </c>
      <c r="P10" s="73">
        <v>0.32112487263310713</v>
      </c>
      <c r="Q10" s="73" t="s">
        <v>24</v>
      </c>
      <c r="R10" s="73">
        <v>0.14057167224907077</v>
      </c>
      <c r="S10" s="105">
        <v>9.7658783615227243E-2</v>
      </c>
      <c r="T10" s="107">
        <v>3.69033076155426</v>
      </c>
      <c r="U10" s="102">
        <v>4.8712366052516227</v>
      </c>
    </row>
    <row r="11" spans="1:22">
      <c r="A11" s="12">
        <v>5</v>
      </c>
      <c r="B11" s="100" t="s">
        <v>464</v>
      </c>
      <c r="C11" s="73">
        <v>1.8629224070256496</v>
      </c>
      <c r="D11" s="73">
        <v>5.2458389399279402E-2</v>
      </c>
      <c r="E11" s="73" t="s">
        <v>24</v>
      </c>
      <c r="F11" s="73" t="s">
        <v>24</v>
      </c>
      <c r="G11" s="73">
        <v>0.15601899416725934</v>
      </c>
      <c r="H11" s="73">
        <v>0.15218064096935047</v>
      </c>
      <c r="I11" s="73">
        <v>7.102323242201404E-2</v>
      </c>
      <c r="J11" s="73">
        <v>0.37100170398852078</v>
      </c>
      <c r="K11" s="73">
        <v>0.35698724639343798</v>
      </c>
      <c r="L11" s="73">
        <v>1.1780736933064499E-2</v>
      </c>
      <c r="M11" s="73">
        <v>2.2655263332816342E-2</v>
      </c>
      <c r="N11" s="73">
        <v>0.12485201894836198</v>
      </c>
      <c r="O11" s="73">
        <v>0.21801455437306444</v>
      </c>
      <c r="P11" s="73">
        <v>0.19014337837606973</v>
      </c>
      <c r="Q11" s="73" t="s">
        <v>24</v>
      </c>
      <c r="R11" s="73">
        <v>2.1457578029538467E-2</v>
      </c>
      <c r="S11" s="105">
        <v>7.8530860641511366E-2</v>
      </c>
      <c r="T11" s="107">
        <v>3.690027004999938</v>
      </c>
      <c r="U11" s="102">
        <v>4.8708356465999181</v>
      </c>
    </row>
    <row r="12" spans="1:22">
      <c r="A12" s="12">
        <v>6</v>
      </c>
      <c r="B12" s="100" t="s">
        <v>465</v>
      </c>
      <c r="C12" s="73">
        <v>0.93302426583037212</v>
      </c>
      <c r="D12" s="73">
        <v>9.0177615892819279E-2</v>
      </c>
      <c r="E12" s="73" t="s">
        <v>24</v>
      </c>
      <c r="F12" s="73" t="s">
        <v>24</v>
      </c>
      <c r="G12" s="73">
        <v>0.26753784058918156</v>
      </c>
      <c r="H12" s="73">
        <v>0.3752113520032247</v>
      </c>
      <c r="I12" s="73">
        <v>7.7827750234364224E-2</v>
      </c>
      <c r="J12" s="73">
        <v>0.32199513465376484</v>
      </c>
      <c r="K12" s="73">
        <v>0.33157500616481828</v>
      </c>
      <c r="L12" s="73">
        <v>1.1410153689270888E-2</v>
      </c>
      <c r="M12" s="73">
        <v>2.1942603248597856E-2</v>
      </c>
      <c r="N12" s="73">
        <v>0.12313233675860778</v>
      </c>
      <c r="O12" s="73">
        <v>0.3738464243107032</v>
      </c>
      <c r="P12" s="73">
        <v>0.46881097109661046</v>
      </c>
      <c r="Q12" s="73" t="s">
        <v>24</v>
      </c>
      <c r="R12" s="73">
        <v>0.13681394745371722</v>
      </c>
      <c r="S12" s="105">
        <v>7.2019083691456043E-2</v>
      </c>
      <c r="T12" s="107">
        <v>3.6053244856175088</v>
      </c>
      <c r="U12" s="102">
        <v>4.7590283210151121</v>
      </c>
    </row>
    <row r="13" spans="1:22">
      <c r="A13" s="12">
        <v>7</v>
      </c>
      <c r="B13" s="100" t="s">
        <v>466</v>
      </c>
      <c r="C13" s="73">
        <v>0.75617128556700108</v>
      </c>
      <c r="D13" s="73">
        <v>5.8922285674085612E-2</v>
      </c>
      <c r="E13" s="73" t="s">
        <v>24</v>
      </c>
      <c r="F13" s="73" t="s">
        <v>24</v>
      </c>
      <c r="G13" s="73">
        <v>0.2774991053167562</v>
      </c>
      <c r="H13" s="73">
        <v>0.2277839309146584</v>
      </c>
      <c r="I13" s="73">
        <v>0.1063075497928153</v>
      </c>
      <c r="J13" s="73">
        <v>0.34288321393519733</v>
      </c>
      <c r="K13" s="73">
        <v>0.4342411753650795</v>
      </c>
      <c r="L13" s="73">
        <v>1.8251362495716291E-2</v>
      </c>
      <c r="M13" s="73">
        <v>3.5098774030223635E-2</v>
      </c>
      <c r="N13" s="73">
        <v>0.10465193698371622</v>
      </c>
      <c r="O13" s="73">
        <v>0.38776588778478605</v>
      </c>
      <c r="P13" s="73">
        <v>0.28460654317139772</v>
      </c>
      <c r="Q13" s="73">
        <v>0.50906980709044169</v>
      </c>
      <c r="R13" s="73">
        <v>8.1790658549973E-2</v>
      </c>
      <c r="S13" s="105">
        <v>3.8227263180004196E-2</v>
      </c>
      <c r="T13" s="107">
        <v>3.6632707798518518</v>
      </c>
      <c r="U13" s="102">
        <v>4.8355174294044438</v>
      </c>
    </row>
    <row r="14" spans="1:22">
      <c r="A14" s="12">
        <v>8</v>
      </c>
      <c r="B14" s="100" t="s">
        <v>467</v>
      </c>
      <c r="C14" s="73">
        <v>1.4413524202814194</v>
      </c>
      <c r="D14" s="73">
        <v>4.8644652407904991E-2</v>
      </c>
      <c r="E14" s="73" t="s">
        <v>24</v>
      </c>
      <c r="F14" s="73" t="s">
        <v>24</v>
      </c>
      <c r="G14" s="73">
        <v>0.2124544410327048</v>
      </c>
      <c r="H14" s="73">
        <v>0.23215975174762929</v>
      </c>
      <c r="I14" s="73">
        <v>7.2233173691388777E-2</v>
      </c>
      <c r="J14" s="73">
        <v>0.33666233212661212</v>
      </c>
      <c r="K14" s="73">
        <v>0.36416903682553536</v>
      </c>
      <c r="L14" s="73">
        <v>1.1815429914895856E-2</v>
      </c>
      <c r="M14" s="73">
        <v>2.2721980605568948E-2</v>
      </c>
      <c r="N14" s="73">
        <v>0.12316961006964258</v>
      </c>
      <c r="O14" s="73">
        <v>0.29687513711739794</v>
      </c>
      <c r="P14" s="73">
        <v>0.29007394921627716</v>
      </c>
      <c r="Q14" s="73" t="s">
        <v>24</v>
      </c>
      <c r="R14" s="73">
        <v>2.895469991294362E-2</v>
      </c>
      <c r="S14" s="105">
        <v>8.5389578685655484E-2</v>
      </c>
      <c r="T14" s="107">
        <v>3.5666761936355766</v>
      </c>
      <c r="U14" s="102">
        <v>4.7080125755989615</v>
      </c>
    </row>
    <row r="15" spans="1:22">
      <c r="A15" s="12">
        <v>9</v>
      </c>
      <c r="B15" s="100" t="s">
        <v>468</v>
      </c>
      <c r="C15" s="73">
        <v>1.4048810335285737</v>
      </c>
      <c r="D15" s="73">
        <v>4.7413768200502013E-2</v>
      </c>
      <c r="E15" s="73" t="s">
        <v>24</v>
      </c>
      <c r="F15" s="73" t="s">
        <v>24</v>
      </c>
      <c r="G15" s="73">
        <v>0.22693137076272904</v>
      </c>
      <c r="H15" s="73">
        <v>0.24797942770193385</v>
      </c>
      <c r="I15" s="73">
        <v>7.7155238745071963E-2</v>
      </c>
      <c r="J15" s="73">
        <v>0.31921276683638888</v>
      </c>
      <c r="K15" s="73">
        <v>0.32782622979217158</v>
      </c>
      <c r="L15" s="73">
        <v>1.1786132640125805E-3</v>
      </c>
      <c r="M15" s="73">
        <v>2.2665639692549624E-3</v>
      </c>
      <c r="N15" s="73">
        <v>0.12206834723142489</v>
      </c>
      <c r="O15" s="73">
        <v>0.31710460597551549</v>
      </c>
      <c r="P15" s="73">
        <v>0.30983997603549635</v>
      </c>
      <c r="Q15" s="73" t="s">
        <v>24</v>
      </c>
      <c r="R15" s="73">
        <v>4.0730996246675644E-2</v>
      </c>
      <c r="S15" s="105">
        <v>0.11659365522553312</v>
      </c>
      <c r="T15" s="107">
        <v>3.5611825935152841</v>
      </c>
      <c r="U15" s="102">
        <v>4.7007610234401751</v>
      </c>
    </row>
    <row r="16" spans="1:22">
      <c r="A16" s="12">
        <v>10</v>
      </c>
      <c r="B16" s="100" t="s">
        <v>469</v>
      </c>
      <c r="C16" s="73">
        <v>1.3260308597010726</v>
      </c>
      <c r="D16" s="73">
        <v>4.4752629089643357E-2</v>
      </c>
      <c r="E16" s="73" t="s">
        <v>24</v>
      </c>
      <c r="F16" s="73" t="s">
        <v>24</v>
      </c>
      <c r="G16" s="73">
        <v>0.26203153297298903</v>
      </c>
      <c r="H16" s="73">
        <v>0.28473879494249749</v>
      </c>
      <c r="I16" s="73">
        <v>7.6225944923673017E-2</v>
      </c>
      <c r="J16" s="73">
        <v>0.31536801880945514</v>
      </c>
      <c r="K16" s="73">
        <v>0.30336257054330801</v>
      </c>
      <c r="L16" s="73">
        <v>1.3432019499435231E-2</v>
      </c>
      <c r="M16" s="73">
        <v>2.5830806729683135E-2</v>
      </c>
      <c r="N16" s="73">
        <v>0.12059809890201008</v>
      </c>
      <c r="O16" s="73">
        <v>0.36615213549931475</v>
      </c>
      <c r="P16" s="73">
        <v>0.35576927577799838</v>
      </c>
      <c r="Q16" s="73" t="s">
        <v>24</v>
      </c>
      <c r="R16" s="73">
        <v>2.976116888201252E-2</v>
      </c>
      <c r="S16" s="105">
        <v>0.17590511860174782</v>
      </c>
      <c r="T16" s="107">
        <v>3.6999589748748405</v>
      </c>
      <c r="U16" s="102">
        <v>4.8839458468347896</v>
      </c>
    </row>
    <row r="17" spans="1:21">
      <c r="A17" s="12">
        <v>11</v>
      </c>
      <c r="B17" s="100" t="s">
        <v>470</v>
      </c>
      <c r="C17" s="73">
        <v>0.94739317800313372</v>
      </c>
      <c r="D17" s="73">
        <v>4.8133467120303058E-2</v>
      </c>
      <c r="E17" s="73" t="s">
        <v>24</v>
      </c>
      <c r="F17" s="73" t="s">
        <v>24</v>
      </c>
      <c r="G17" s="73">
        <v>0.22690406319242232</v>
      </c>
      <c r="H17" s="73">
        <v>0.24794958733374753</v>
      </c>
      <c r="I17" s="73">
        <v>7.7145954342922179E-2</v>
      </c>
      <c r="J17" s="73">
        <v>0.31917435467220073</v>
      </c>
      <c r="K17" s="73">
        <v>0.30687675286864308</v>
      </c>
      <c r="L17" s="73">
        <v>9.0523292660425331E-3</v>
      </c>
      <c r="M17" s="73">
        <v>1.7408325511620255E-2</v>
      </c>
      <c r="N17" s="73">
        <v>0.12205365825315342</v>
      </c>
      <c r="O17" s="73">
        <v>0.31706644749485613</v>
      </c>
      <c r="P17" s="73">
        <v>0.30980269173715991</v>
      </c>
      <c r="Q17" s="73" t="s">
        <v>24</v>
      </c>
      <c r="R17" s="73">
        <v>7.1628668296776624E-2</v>
      </c>
      <c r="S17" s="105">
        <v>0.18739220074927995</v>
      </c>
      <c r="T17" s="107">
        <v>3.2079816788422617</v>
      </c>
      <c r="U17" s="102">
        <v>4.2345358160717854</v>
      </c>
    </row>
    <row r="18" spans="1:21">
      <c r="A18" s="12">
        <v>12</v>
      </c>
      <c r="B18" s="100" t="s">
        <v>471</v>
      </c>
      <c r="C18" s="73">
        <v>1.6278882404154507</v>
      </c>
      <c r="D18" s="73">
        <v>5.6554820472285078E-2</v>
      </c>
      <c r="E18" s="73" t="s">
        <v>24</v>
      </c>
      <c r="F18" s="73" t="s">
        <v>24</v>
      </c>
      <c r="G18" s="73">
        <v>0.20122190319182912</v>
      </c>
      <c r="H18" s="73">
        <v>0.22096164201229157</v>
      </c>
      <c r="I18" s="73">
        <v>7.7086401660837203E-2</v>
      </c>
      <c r="J18" s="73">
        <v>0.31892796859744976</v>
      </c>
      <c r="K18" s="73">
        <v>0.3075227001933431</v>
      </c>
      <c r="L18" s="73">
        <v>1.0889840664436592E-2</v>
      </c>
      <c r="M18" s="73">
        <v>2.0942001277762679E-2</v>
      </c>
      <c r="N18" s="73">
        <v>0.12195943914899991</v>
      </c>
      <c r="O18" s="73">
        <v>0.28117924864607624</v>
      </c>
      <c r="P18" s="73">
        <v>0.27608237707582395</v>
      </c>
      <c r="Q18" s="73" t="s">
        <v>24</v>
      </c>
      <c r="R18" s="73">
        <v>4.678207515987625E-2</v>
      </c>
      <c r="S18" s="105">
        <v>0.12333536140082546</v>
      </c>
      <c r="T18" s="107">
        <v>3.6913340199172877</v>
      </c>
      <c r="U18" s="102">
        <v>4.8725609062908193</v>
      </c>
    </row>
    <row r="19" spans="1:21">
      <c r="A19" s="12">
        <v>13</v>
      </c>
      <c r="B19" s="100" t="s">
        <v>472</v>
      </c>
      <c r="C19" s="73">
        <v>1.3746083356014571</v>
      </c>
      <c r="D19" s="73">
        <v>5.1235011715579148E-2</v>
      </c>
      <c r="E19" s="73" t="s">
        <v>24</v>
      </c>
      <c r="F19" s="73" t="s">
        <v>24</v>
      </c>
      <c r="G19" s="73">
        <v>0.22667221392064479</v>
      </c>
      <c r="H19" s="73">
        <v>0.24769623386597767</v>
      </c>
      <c r="I19" s="73">
        <v>7.7067127048763853E-2</v>
      </c>
      <c r="J19" s="73">
        <v>0.31884822414522973</v>
      </c>
      <c r="K19" s="73">
        <v>0.3133299377909663</v>
      </c>
      <c r="L19" s="73">
        <v>1.1001719018596657E-2</v>
      </c>
      <c r="M19" s="73">
        <v>2.1157151958839718E-2</v>
      </c>
      <c r="N19" s="73">
        <v>0.12192894452442758</v>
      </c>
      <c r="O19" s="73">
        <v>0.31674247081536216</v>
      </c>
      <c r="P19" s="73">
        <v>0.30948613712168327</v>
      </c>
      <c r="Q19" s="73" t="s">
        <v>24</v>
      </c>
      <c r="R19" s="73">
        <v>6.4662651192140846E-2</v>
      </c>
      <c r="S19" s="105">
        <v>0.11709161287220357</v>
      </c>
      <c r="T19" s="107">
        <v>3.5715277715918727</v>
      </c>
      <c r="U19" s="102">
        <v>4.7144166585012721</v>
      </c>
    </row>
    <row r="20" spans="1:21">
      <c r="A20" s="12">
        <v>14</v>
      </c>
      <c r="B20" s="100" t="s">
        <v>473</v>
      </c>
      <c r="C20" s="73">
        <v>1.4815355974589461</v>
      </c>
      <c r="D20" s="73">
        <v>5.9611449062451881E-2</v>
      </c>
      <c r="E20" s="73" t="s">
        <v>24</v>
      </c>
      <c r="F20" s="73" t="s">
        <v>24</v>
      </c>
      <c r="G20" s="73">
        <v>0.22491210977619552</v>
      </c>
      <c r="H20" s="73">
        <v>0.24577287872574591</v>
      </c>
      <c r="I20" s="73">
        <v>7.646870271005414E-2</v>
      </c>
      <c r="J20" s="73">
        <v>0.25180658462720373</v>
      </c>
      <c r="K20" s="73">
        <v>0.30739387446383037</v>
      </c>
      <c r="L20" s="73">
        <v>1.2986354636322431E-2</v>
      </c>
      <c r="M20" s="73">
        <v>2.4973758916004677E-2</v>
      </c>
      <c r="N20" s="73">
        <v>0.12098216928067891</v>
      </c>
      <c r="O20" s="73">
        <v>0.31428297335000277</v>
      </c>
      <c r="P20" s="73">
        <v>0.307082984908293</v>
      </c>
      <c r="Q20" s="73" t="s">
        <v>24</v>
      </c>
      <c r="R20" s="73">
        <v>6.1314194219567471E-2</v>
      </c>
      <c r="S20" s="105">
        <v>0.17057897373506048</v>
      </c>
      <c r="T20" s="107">
        <v>3.6597026058703577</v>
      </c>
      <c r="U20" s="102">
        <v>4.8308074397488721</v>
      </c>
    </row>
    <row r="21" spans="1:21">
      <c r="A21" s="12">
        <v>15</v>
      </c>
      <c r="B21" s="100" t="s">
        <v>474</v>
      </c>
      <c r="C21" s="73">
        <v>1.2901694570501721</v>
      </c>
      <c r="D21" s="73">
        <v>4.3542331425958598E-2</v>
      </c>
      <c r="E21" s="73" t="s">
        <v>24</v>
      </c>
      <c r="F21" s="73" t="s">
        <v>24</v>
      </c>
      <c r="G21" s="73">
        <v>0.22815324766073394</v>
      </c>
      <c r="H21" s="73">
        <v>0.24931463460995662</v>
      </c>
      <c r="I21" s="73">
        <v>7.7570669205240583E-2</v>
      </c>
      <c r="J21" s="73">
        <v>0.34385519855490249</v>
      </c>
      <c r="K21" s="73">
        <v>0.32870297305360746</v>
      </c>
      <c r="L21" s="73">
        <v>1.1639865935847642E-2</v>
      </c>
      <c r="M21" s="73">
        <v>2.2384357568937769E-2</v>
      </c>
      <c r="N21" s="73">
        <v>0.11863475187099075</v>
      </c>
      <c r="O21" s="73">
        <v>0.31881200672398913</v>
      </c>
      <c r="P21" s="73">
        <v>0.3115082615066665</v>
      </c>
      <c r="Q21" s="73" t="s">
        <v>24</v>
      </c>
      <c r="R21" s="73">
        <v>2.926133554354219E-2</v>
      </c>
      <c r="S21" s="105">
        <v>0.12450542669425387</v>
      </c>
      <c r="T21" s="107">
        <v>3.4980545174047997</v>
      </c>
      <c r="U21" s="102">
        <v>4.6174319629743357</v>
      </c>
    </row>
    <row r="22" spans="1:21">
      <c r="A22" s="12">
        <v>16</v>
      </c>
      <c r="B22" s="100" t="s">
        <v>475</v>
      </c>
      <c r="C22" s="73">
        <v>1.1990223352843237</v>
      </c>
      <c r="D22" s="73">
        <v>0.12426443677394204</v>
      </c>
      <c r="E22" s="73" t="s">
        <v>24</v>
      </c>
      <c r="F22" s="73" t="s">
        <v>24</v>
      </c>
      <c r="G22" s="73">
        <v>0.26147740327005403</v>
      </c>
      <c r="H22" s="73">
        <v>0.28572963095389359</v>
      </c>
      <c r="I22" s="73">
        <v>8.8900672515815501E-2</v>
      </c>
      <c r="J22" s="73">
        <v>3.7531316942575083E-2</v>
      </c>
      <c r="K22" s="73">
        <v>0.35533242787030755</v>
      </c>
      <c r="L22" s="73">
        <v>1.3493219069806141E-2</v>
      </c>
      <c r="M22" s="73">
        <v>2.5948498211165651E-2</v>
      </c>
      <c r="N22" s="73">
        <v>0.11252076554514859</v>
      </c>
      <c r="O22" s="73">
        <v>0.36537781734084268</v>
      </c>
      <c r="P22" s="73">
        <v>0.35700728414373722</v>
      </c>
      <c r="Q22" s="73" t="s">
        <v>24</v>
      </c>
      <c r="R22" s="73">
        <v>0.26585050994918591</v>
      </c>
      <c r="S22" s="105">
        <v>0.19020578528441073</v>
      </c>
      <c r="T22" s="107">
        <v>3.682662103155208</v>
      </c>
      <c r="U22" s="102">
        <v>4.8611139761648747</v>
      </c>
    </row>
    <row r="23" spans="1:21">
      <c r="A23" s="12">
        <v>17</v>
      </c>
      <c r="B23" s="100" t="s">
        <v>476</v>
      </c>
      <c r="C23" s="73">
        <v>1.6328677042481199</v>
      </c>
      <c r="D23" s="73">
        <v>7.4243853344500219E-2</v>
      </c>
      <c r="E23" s="73" t="s">
        <v>24</v>
      </c>
      <c r="F23" s="73" t="s">
        <v>24</v>
      </c>
      <c r="G23" s="73">
        <v>0.22391057745736026</v>
      </c>
      <c r="H23" s="73">
        <v>0.24467845352391063</v>
      </c>
      <c r="I23" s="73">
        <v>7.6128188020917434E-2</v>
      </c>
      <c r="J23" s="73">
        <v>4.8208709878466385E-2</v>
      </c>
      <c r="K23" s="73">
        <v>0.30602505132578828</v>
      </c>
      <c r="L23" s="73">
        <v>1.0821369622267348E-2</v>
      </c>
      <c r="M23" s="73">
        <v>2.0810326196667974E-2</v>
      </c>
      <c r="N23" s="73">
        <v>0.11843604577699007</v>
      </c>
      <c r="O23" s="73">
        <v>0.31288347309462355</v>
      </c>
      <c r="P23" s="73">
        <v>0.30571554615963648</v>
      </c>
      <c r="Q23" s="73" t="s">
        <v>24</v>
      </c>
      <c r="R23" s="73">
        <v>4.9428341044894089E-2</v>
      </c>
      <c r="S23" s="105">
        <v>0.22285157873487466</v>
      </c>
      <c r="T23" s="107">
        <v>3.6470092184290168</v>
      </c>
      <c r="U23" s="102">
        <v>4.8140521683263024</v>
      </c>
    </row>
    <row r="24" spans="1:21">
      <c r="A24" s="12">
        <v>18</v>
      </c>
      <c r="B24" s="100" t="s">
        <v>477</v>
      </c>
      <c r="C24" s="73">
        <v>1.0398219151399404</v>
      </c>
      <c r="D24" s="73">
        <v>0.13418440505087004</v>
      </c>
      <c r="E24" s="73" t="s">
        <v>24</v>
      </c>
      <c r="F24" s="73" t="s">
        <v>24</v>
      </c>
      <c r="G24" s="73">
        <v>0.28108733150599524</v>
      </c>
      <c r="H24" s="73">
        <v>0.30715839492284314</v>
      </c>
      <c r="I24" s="73">
        <v>9.556792477685136E-2</v>
      </c>
      <c r="J24" s="73">
        <v>4.0346039831207013E-2</v>
      </c>
      <c r="K24" s="73">
        <v>0.39511519113031429</v>
      </c>
      <c r="L24" s="73">
        <v>1.450516524305711E-2</v>
      </c>
      <c r="M24" s="73">
        <v>2.7894548544340595E-2</v>
      </c>
      <c r="N24" s="73">
        <v>0.1209594455603185</v>
      </c>
      <c r="O24" s="73">
        <v>0.39277992814450058</v>
      </c>
      <c r="P24" s="73">
        <v>0.38378163303283197</v>
      </c>
      <c r="Q24" s="73" t="s">
        <v>24</v>
      </c>
      <c r="R24" s="73">
        <v>0.28578840651842635</v>
      </c>
      <c r="S24" s="105">
        <v>0.1186962419689042</v>
      </c>
      <c r="T24" s="107">
        <v>3.6376865713704007</v>
      </c>
      <c r="U24" s="102">
        <v>4.801746274208929</v>
      </c>
    </row>
    <row r="25" spans="1:21">
      <c r="A25" s="12">
        <v>19</v>
      </c>
      <c r="B25" s="100" t="s">
        <v>478</v>
      </c>
      <c r="C25" s="73">
        <v>1.6284943136236749</v>
      </c>
      <c r="D25" s="73">
        <v>7.1739559252722726E-2</v>
      </c>
      <c r="E25" s="73" t="s">
        <v>24</v>
      </c>
      <c r="F25" s="73" t="s">
        <v>24</v>
      </c>
      <c r="G25" s="73">
        <v>0.22438218691295017</v>
      </c>
      <c r="H25" s="73">
        <v>0.24519380511458289</v>
      </c>
      <c r="I25" s="73">
        <v>7.628853226956922E-2</v>
      </c>
      <c r="J25" s="73">
        <v>0.21900646213502126</v>
      </c>
      <c r="K25" s="73">
        <v>0.30929072139425351</v>
      </c>
      <c r="L25" s="73">
        <v>1.0813222904469516E-2</v>
      </c>
      <c r="M25" s="73">
        <v>2.0794659431672143E-2</v>
      </c>
      <c r="N25" s="73">
        <v>0.12069711918884238</v>
      </c>
      <c r="O25" s="73">
        <v>0.31354248083818281</v>
      </c>
      <c r="P25" s="73">
        <v>0.30635945652745811</v>
      </c>
      <c r="Q25" s="73" t="s">
        <v>24</v>
      </c>
      <c r="R25" s="73">
        <v>4.9532449002970942E-2</v>
      </c>
      <c r="S25" s="105">
        <v>0.10208125089247466</v>
      </c>
      <c r="T25" s="107">
        <v>3.6982162194888453</v>
      </c>
      <c r="U25" s="102">
        <v>4.8816454097252757</v>
      </c>
    </row>
    <row r="26" spans="1:21">
      <c r="A26" s="12">
        <v>20</v>
      </c>
      <c r="B26" s="100" t="s">
        <v>479</v>
      </c>
      <c r="C26" s="73">
        <v>1.5805875411526888</v>
      </c>
      <c r="D26" s="73">
        <v>5.8907689436788591E-2</v>
      </c>
      <c r="E26" s="73" t="s">
        <v>24</v>
      </c>
      <c r="F26" s="73" t="s">
        <v>24</v>
      </c>
      <c r="G26" s="73">
        <v>0.22645171565807609</v>
      </c>
      <c r="H26" s="73">
        <v>0.24745528422213919</v>
      </c>
      <c r="I26" s="73">
        <v>7.6992159026342891E-2</v>
      </c>
      <c r="J26" s="73">
        <v>0.25353029305345998</v>
      </c>
      <c r="K26" s="73">
        <v>0.30773457634913004</v>
      </c>
      <c r="L26" s="73">
        <v>1.089734351731758E-2</v>
      </c>
      <c r="M26" s="73">
        <v>2.0956429840995341E-2</v>
      </c>
      <c r="N26" s="73">
        <v>0.12181033660173846</v>
      </c>
      <c r="O26" s="73">
        <v>0.31643435557137833</v>
      </c>
      <c r="P26" s="73">
        <v>0.30918508056806299</v>
      </c>
      <c r="Q26" s="73" t="s">
        <v>24</v>
      </c>
      <c r="R26" s="73">
        <v>3.9948301640796137E-2</v>
      </c>
      <c r="S26" s="105">
        <v>5.1742566171878744E-2</v>
      </c>
      <c r="T26" s="107">
        <v>3.6226336728107937</v>
      </c>
      <c r="U26" s="102">
        <v>4.781876448110248</v>
      </c>
    </row>
    <row r="27" spans="1:21">
      <c r="A27" s="12">
        <v>21</v>
      </c>
      <c r="B27" s="100" t="s">
        <v>480</v>
      </c>
      <c r="C27" s="73">
        <v>1.2542487529394954</v>
      </c>
      <c r="D27" s="73">
        <v>4.2330032378810986E-2</v>
      </c>
      <c r="E27" s="73" t="s">
        <v>24</v>
      </c>
      <c r="F27" s="73" t="s">
        <v>24</v>
      </c>
      <c r="G27" s="73">
        <v>0.22418530848268192</v>
      </c>
      <c r="H27" s="73">
        <v>0.24497866606042443</v>
      </c>
      <c r="I27" s="73">
        <v>7.6221594841570414E-2</v>
      </c>
      <c r="J27" s="73">
        <v>0.34752859490768129</v>
      </c>
      <c r="K27" s="73">
        <v>0.32080397806364341</v>
      </c>
      <c r="L27" s="73">
        <v>1.1360150660208443E-2</v>
      </c>
      <c r="M27" s="73">
        <v>2.1846443577323928E-2</v>
      </c>
      <c r="N27" s="73">
        <v>0.12059121657825317</v>
      </c>
      <c r="O27" s="73">
        <v>0.31326737098076007</v>
      </c>
      <c r="P27" s="73">
        <v>0.30609064923161711</v>
      </c>
      <c r="Q27" s="73" t="s">
        <v>24</v>
      </c>
      <c r="R27" s="73">
        <v>5.3096568175033811E-2</v>
      </c>
      <c r="S27" s="105">
        <v>5.7050426941925907E-2</v>
      </c>
      <c r="T27" s="107">
        <v>3.3935997538194305</v>
      </c>
      <c r="U27" s="102">
        <v>4.4795516750416482</v>
      </c>
    </row>
    <row r="28" spans="1:21">
      <c r="A28" s="12">
        <v>22</v>
      </c>
      <c r="B28" s="100" t="s">
        <v>481</v>
      </c>
      <c r="C28" s="73">
        <v>1.3995182176967442</v>
      </c>
      <c r="D28" s="73">
        <v>4.7232776856264348E-2</v>
      </c>
      <c r="E28" s="73" t="s">
        <v>24</v>
      </c>
      <c r="F28" s="73" t="s">
        <v>24</v>
      </c>
      <c r="G28" s="73">
        <v>0.22359196826173242</v>
      </c>
      <c r="H28" s="73">
        <v>0.24433029308347962</v>
      </c>
      <c r="I28" s="73">
        <v>7.6019862898337773E-2</v>
      </c>
      <c r="J28" s="73">
        <v>0.3466088080818433</v>
      </c>
      <c r="K28" s="73">
        <v>0.32126086042275115</v>
      </c>
      <c r="L28" s="73">
        <v>1.1330084308633631E-2</v>
      </c>
      <c r="M28" s="73">
        <v>2.178862367044929E-2</v>
      </c>
      <c r="N28" s="73">
        <v>0.1182675195121443</v>
      </c>
      <c r="O28" s="73">
        <v>0.31243826164985866</v>
      </c>
      <c r="P28" s="73">
        <v>0.30528053417691137</v>
      </c>
      <c r="Q28" s="73" t="s">
        <v>24</v>
      </c>
      <c r="R28" s="73">
        <v>5.295604010160268E-2</v>
      </c>
      <c r="S28" s="105">
        <v>4.2498191692457277E-2</v>
      </c>
      <c r="T28" s="107">
        <v>3.5231220424132097</v>
      </c>
      <c r="U28" s="102">
        <v>4.6505210959854368</v>
      </c>
    </row>
    <row r="29" spans="1:21">
      <c r="A29" s="12">
        <v>23</v>
      </c>
      <c r="B29" s="100" t="s">
        <v>482</v>
      </c>
      <c r="C29" s="73">
        <v>1.4612875710439341</v>
      </c>
      <c r="D29" s="73">
        <v>4.9317450029011688E-2</v>
      </c>
      <c r="E29" s="73" t="s">
        <v>24</v>
      </c>
      <c r="F29" s="73" t="s">
        <v>24</v>
      </c>
      <c r="G29" s="73">
        <v>0.22642316395488246</v>
      </c>
      <c r="H29" s="73">
        <v>0.24742408432679608</v>
      </c>
      <c r="I29" s="73">
        <v>7.6982451626836687E-2</v>
      </c>
      <c r="J29" s="73">
        <v>0.31849789828069941</v>
      </c>
      <c r="K29" s="73">
        <v>0.3076957762620528</v>
      </c>
      <c r="L29" s="73">
        <v>1.0989631177314675E-2</v>
      </c>
      <c r="M29" s="73">
        <v>2.1133906110220525E-2</v>
      </c>
      <c r="N29" s="73">
        <v>0.11976506208706528</v>
      </c>
      <c r="O29" s="73">
        <v>0.31639445859036286</v>
      </c>
      <c r="P29" s="73">
        <v>0.30914609759711653</v>
      </c>
      <c r="Q29" s="73" t="s">
        <v>24</v>
      </c>
      <c r="R29" s="73">
        <v>6.6380250613322159E-2</v>
      </c>
      <c r="S29" s="105">
        <v>0.12683946036492011</v>
      </c>
      <c r="T29" s="107">
        <v>3.6582772620645354</v>
      </c>
      <c r="U29" s="102">
        <v>4.8289259859251867</v>
      </c>
    </row>
    <row r="30" spans="1:21">
      <c r="A30" s="12">
        <v>24</v>
      </c>
      <c r="B30" s="100" t="s">
        <v>483</v>
      </c>
      <c r="C30" s="73">
        <v>1.4197567549872667</v>
      </c>
      <c r="D30" s="73">
        <v>4.7915813563934831E-2</v>
      </c>
      <c r="E30" s="73" t="s">
        <v>24</v>
      </c>
      <c r="F30" s="73" t="s">
        <v>24</v>
      </c>
      <c r="G30" s="73">
        <v>0.22439019741549962</v>
      </c>
      <c r="H30" s="73">
        <v>0.2452025585973259</v>
      </c>
      <c r="I30" s="73">
        <v>7.6291255790052942E-2</v>
      </c>
      <c r="J30" s="73">
        <v>0.31563822810049891</v>
      </c>
      <c r="K30" s="73">
        <v>0.30755429556517361</v>
      </c>
      <c r="L30" s="73">
        <v>1.089095950400438E-2</v>
      </c>
      <c r="M30" s="73">
        <v>2.0944152892316114E-2</v>
      </c>
      <c r="N30" s="73">
        <v>0.12070142810745253</v>
      </c>
      <c r="O30" s="73">
        <v>0.31355367438646164</v>
      </c>
      <c r="P30" s="73">
        <v>0.30637039363989704</v>
      </c>
      <c r="Q30" s="73" t="s">
        <v>24</v>
      </c>
      <c r="R30" s="73">
        <v>6.5784247863357834E-2</v>
      </c>
      <c r="S30" s="105">
        <v>6.5890781002701321E-2</v>
      </c>
      <c r="T30" s="107">
        <v>3.540884741415943</v>
      </c>
      <c r="U30" s="102">
        <v>4.6739678586690445</v>
      </c>
    </row>
    <row r="31" spans="1:21">
      <c r="A31" s="12">
        <v>25</v>
      </c>
      <c r="B31" s="100" t="s">
        <v>484</v>
      </c>
      <c r="C31" s="73">
        <v>1.3869947385042314</v>
      </c>
      <c r="D31" s="73">
        <v>4.6810118050766611E-2</v>
      </c>
      <c r="E31" s="73" t="s">
        <v>24</v>
      </c>
      <c r="F31" s="73" t="s">
        <v>24</v>
      </c>
      <c r="G31" s="73">
        <v>0.22599575074807854</v>
      </c>
      <c r="H31" s="73">
        <v>0.24695702822054133</v>
      </c>
      <c r="I31" s="73">
        <v>7.6837133824794082E-2</v>
      </c>
      <c r="J31" s="73">
        <v>0.31789667795638843</v>
      </c>
      <c r="K31" s="73">
        <v>0.30755493958727859</v>
      </c>
      <c r="L31" s="73">
        <v>2.1828707032935424E-2</v>
      </c>
      <c r="M31" s="73">
        <v>4.1978282755645052E-2</v>
      </c>
      <c r="N31" s="73">
        <v>0.11953898464712673</v>
      </c>
      <c r="O31" s="73">
        <v>0.31579720887527607</v>
      </c>
      <c r="P31" s="73">
        <v>0.30856253042741105</v>
      </c>
      <c r="Q31" s="73" t="s">
        <v>24</v>
      </c>
      <c r="R31" s="73">
        <v>6.6254946314559054E-2</v>
      </c>
      <c r="S31" s="105">
        <v>0.13419267462486217</v>
      </c>
      <c r="T31" s="107">
        <v>3.6171997215698948</v>
      </c>
      <c r="U31" s="102">
        <v>4.7747036324722609</v>
      </c>
    </row>
    <row r="32" spans="1:21">
      <c r="A32" s="12">
        <v>26</v>
      </c>
      <c r="B32" s="100" t="s">
        <v>485</v>
      </c>
      <c r="C32" s="73">
        <v>1.4769260495770984</v>
      </c>
      <c r="D32" s="73">
        <v>4.9845237918864277E-2</v>
      </c>
      <c r="E32" s="73" t="s">
        <v>24</v>
      </c>
      <c r="F32" s="73" t="s">
        <v>24</v>
      </c>
      <c r="G32" s="73">
        <v>0.22318705417958809</v>
      </c>
      <c r="H32" s="73">
        <v>0.24388782291277947</v>
      </c>
      <c r="I32" s="73">
        <v>7.5882194657168278E-2</v>
      </c>
      <c r="J32" s="73">
        <v>0.31394582797113402</v>
      </c>
      <c r="K32" s="73">
        <v>0.30286356872706188</v>
      </c>
      <c r="L32" s="73">
        <v>1.0732547404303671E-2</v>
      </c>
      <c r="M32" s="73">
        <v>2.0639514239045524E-2</v>
      </c>
      <c r="N32" s="73">
        <v>0.12005424695397532</v>
      </c>
      <c r="O32" s="73">
        <v>0.31187245129036212</v>
      </c>
      <c r="P32" s="73">
        <v>0.30472768611061557</v>
      </c>
      <c r="Q32" s="73" t="s">
        <v>24</v>
      </c>
      <c r="R32" s="73">
        <v>3.8891934575439498E-2</v>
      </c>
      <c r="S32" s="105">
        <v>7.8586984825888315E-2</v>
      </c>
      <c r="T32" s="107">
        <v>3.5720431213433246</v>
      </c>
      <c r="U32" s="102">
        <v>4.7150969201731883</v>
      </c>
    </row>
    <row r="33" spans="1:21">
      <c r="A33" s="12">
        <v>27</v>
      </c>
      <c r="B33" s="100" t="s">
        <v>486</v>
      </c>
      <c r="C33" s="73">
        <v>1.2471315378682224</v>
      </c>
      <c r="D33" s="73">
        <v>4.2089831267422301E-2</v>
      </c>
      <c r="E33" s="73" t="s">
        <v>24</v>
      </c>
      <c r="F33" s="73" t="s">
        <v>24</v>
      </c>
      <c r="G33" s="73">
        <v>0.25167793691092344</v>
      </c>
      <c r="H33" s="73">
        <v>0.27416449261015868</v>
      </c>
      <c r="I33" s="73">
        <v>6.397675931867236E-2</v>
      </c>
      <c r="J33" s="73">
        <v>0.29818106963082119</v>
      </c>
      <c r="K33" s="73">
        <v>0.41901446919705598</v>
      </c>
      <c r="L33" s="73">
        <v>1.1744903933152376E-2</v>
      </c>
      <c r="M33" s="73">
        <v>2.2586353717600729E-2</v>
      </c>
      <c r="N33" s="73">
        <v>0.12596079577957831</v>
      </c>
      <c r="O33" s="73">
        <v>0.35168444428211526</v>
      </c>
      <c r="P33" s="73">
        <v>0.34255712502982422</v>
      </c>
      <c r="Q33" s="73" t="s">
        <v>24</v>
      </c>
      <c r="R33" s="73">
        <v>4.376687292730657E-2</v>
      </c>
      <c r="S33" s="105">
        <v>0.11889270317739102</v>
      </c>
      <c r="T33" s="107">
        <v>3.6134292956502452</v>
      </c>
      <c r="U33" s="102">
        <v>4.7697266702583239</v>
      </c>
    </row>
    <row r="34" spans="1:21">
      <c r="A34" s="12">
        <v>28</v>
      </c>
      <c r="B34" s="100" t="s">
        <v>487</v>
      </c>
      <c r="C34" s="73">
        <v>1.4022456317102565</v>
      </c>
      <c r="D34" s="73">
        <v>3.6013650173834524E-2</v>
      </c>
      <c r="E34" s="73" t="s">
        <v>24</v>
      </c>
      <c r="F34" s="73" t="s">
        <v>24</v>
      </c>
      <c r="G34" s="73">
        <v>0.19073204749743874</v>
      </c>
      <c r="H34" s="73">
        <v>0.16529176879815405</v>
      </c>
      <c r="I34" s="73">
        <v>7.714224120768079E-2</v>
      </c>
      <c r="J34" s="73">
        <v>0.36258198455745316</v>
      </c>
      <c r="K34" s="73">
        <v>0.3798963122968142</v>
      </c>
      <c r="L34" s="73">
        <v>1.3452698962770439E-2</v>
      </c>
      <c r="M34" s="73">
        <v>2.587057492840469E-2</v>
      </c>
      <c r="N34" s="73">
        <v>0.12204778365164437</v>
      </c>
      <c r="O34" s="73">
        <v>0.26652115379771074</v>
      </c>
      <c r="P34" s="73">
        <v>0.20652518702012262</v>
      </c>
      <c r="Q34" s="73" t="s">
        <v>24</v>
      </c>
      <c r="R34" s="73">
        <v>2.6386727807255411E-2</v>
      </c>
      <c r="S34" s="105">
        <v>0.1300227019308674</v>
      </c>
      <c r="T34" s="107">
        <v>3.4047304643404073</v>
      </c>
      <c r="U34" s="102">
        <v>4.4942442129293374</v>
      </c>
    </row>
    <row r="35" spans="1:21">
      <c r="A35" s="12">
        <v>29</v>
      </c>
      <c r="B35" s="100" t="s">
        <v>488</v>
      </c>
      <c r="C35" s="73">
        <v>1.3673598415946613</v>
      </c>
      <c r="D35" s="73">
        <v>4.6147453790595885E-2</v>
      </c>
      <c r="E35" s="73" t="s">
        <v>24</v>
      </c>
      <c r="F35" s="73" t="s">
        <v>24</v>
      </c>
      <c r="G35" s="73">
        <v>0.12870046285961326</v>
      </c>
      <c r="H35" s="73">
        <v>0.14019940536578271</v>
      </c>
      <c r="I35" s="73">
        <v>8.7242064337014619E-2</v>
      </c>
      <c r="J35" s="73">
        <v>0.40661534497605406</v>
      </c>
      <c r="K35" s="73">
        <v>0.36668772127880001</v>
      </c>
      <c r="L35" s="73">
        <v>1.1410491937130028E-2</v>
      </c>
      <c r="M35" s="73">
        <v>2.194325372525005E-2</v>
      </c>
      <c r="N35" s="73">
        <v>0.15528020679965643</v>
      </c>
      <c r="O35" s="73">
        <v>0.17984075725975815</v>
      </c>
      <c r="P35" s="73">
        <v>0.17517332305056452</v>
      </c>
      <c r="Q35" s="73">
        <v>0.46372674427297761</v>
      </c>
      <c r="R35" s="73">
        <v>4.220004534771539E-2</v>
      </c>
      <c r="S35" s="105">
        <v>6.9895216710893382E-2</v>
      </c>
      <c r="T35" s="107">
        <v>3.6624223333064676</v>
      </c>
      <c r="U35" s="102">
        <v>4.8343974799645366</v>
      </c>
    </row>
    <row r="36" spans="1:21">
      <c r="A36" s="12">
        <v>30</v>
      </c>
      <c r="B36" s="100" t="s">
        <v>489</v>
      </c>
      <c r="C36" s="73">
        <v>1.5547718404257573</v>
      </c>
      <c r="D36" s="73">
        <v>4.6215203063267297E-2</v>
      </c>
      <c r="E36" s="73" t="s">
        <v>24</v>
      </c>
      <c r="F36" s="73" t="s">
        <v>24</v>
      </c>
      <c r="G36" s="73">
        <v>0.22727979756981267</v>
      </c>
      <c r="H36" s="73">
        <v>0.21335638881926242</v>
      </c>
      <c r="I36" s="73">
        <v>6.6382777271843108E-2</v>
      </c>
      <c r="J36" s="73">
        <v>0.30939497002946215</v>
      </c>
      <c r="K36" s="73">
        <v>0.38295380287851</v>
      </c>
      <c r="L36" s="73">
        <v>1.1354270212060967E-2</v>
      </c>
      <c r="M36" s="73">
        <v>2.1835135023194171E-2</v>
      </c>
      <c r="N36" s="73">
        <v>0.14003345355855915</v>
      </c>
      <c r="O36" s="73">
        <v>0.3175914833296698</v>
      </c>
      <c r="P36" s="73">
        <v>0.26657992967964578</v>
      </c>
      <c r="Q36" s="73" t="s">
        <v>24</v>
      </c>
      <c r="R36" s="73">
        <v>2.5228869020205422E-2</v>
      </c>
      <c r="S36" s="105">
        <v>7.1901921802518226E-2</v>
      </c>
      <c r="T36" s="107">
        <v>3.6548798426837688</v>
      </c>
      <c r="U36" s="102">
        <v>4.8244413923425746</v>
      </c>
    </row>
    <row r="37" spans="1:21">
      <c r="A37" s="12">
        <v>31</v>
      </c>
      <c r="B37" s="100" t="s">
        <v>490</v>
      </c>
      <c r="C37" s="73">
        <v>1.4751027239268484</v>
      </c>
      <c r="D37" s="73">
        <v>4.9783701932775946E-2</v>
      </c>
      <c r="E37" s="73" t="s">
        <v>24</v>
      </c>
      <c r="F37" s="73" t="s">
        <v>24</v>
      </c>
      <c r="G37" s="73">
        <v>0.20464929573163024</v>
      </c>
      <c r="H37" s="73">
        <v>0.22363067329370934</v>
      </c>
      <c r="I37" s="73">
        <v>6.9579473380495971E-2</v>
      </c>
      <c r="J37" s="73">
        <v>0.32429404080319224</v>
      </c>
      <c r="K37" s="73">
        <v>0.4006002944811356</v>
      </c>
      <c r="L37" s="73">
        <v>1.1915149936508969E-2</v>
      </c>
      <c r="M37" s="73">
        <v>2.2913749877901863E-2</v>
      </c>
      <c r="N37" s="73">
        <v>0.12842973072762329</v>
      </c>
      <c r="O37" s="73">
        <v>0.28596854664927479</v>
      </c>
      <c r="P37" s="73">
        <v>0.27941722059867663</v>
      </c>
      <c r="Q37" s="73" t="s">
        <v>24</v>
      </c>
      <c r="R37" s="73">
        <v>3.8042110986693196E-2</v>
      </c>
      <c r="S37" s="105">
        <v>7.5060506408795399E-2</v>
      </c>
      <c r="T37" s="107">
        <v>3.5893872187352622</v>
      </c>
      <c r="U37" s="102">
        <v>4.7379911287305463</v>
      </c>
    </row>
    <row r="38" spans="1:21">
      <c r="A38" s="12">
        <v>32</v>
      </c>
      <c r="B38" s="100" t="s">
        <v>491</v>
      </c>
      <c r="C38" s="73">
        <v>1.3895078355159276</v>
      </c>
      <c r="D38" s="73">
        <v>5.4737114010528762E-2</v>
      </c>
      <c r="E38" s="73" t="s">
        <v>24</v>
      </c>
      <c r="F38" s="73" t="s">
        <v>24</v>
      </c>
      <c r="G38" s="73">
        <v>0.2447011531497921</v>
      </c>
      <c r="H38" s="73">
        <v>0.26739737089736415</v>
      </c>
      <c r="I38" s="73">
        <v>8.3196852991324968E-2</v>
      </c>
      <c r="J38" s="73">
        <v>0.14189824412244431</v>
      </c>
      <c r="K38" s="73">
        <v>0.52272007421276956</v>
      </c>
      <c r="L38" s="73">
        <v>1.4128967790495472E-2</v>
      </c>
      <c r="M38" s="73">
        <v>2.7171091904798984E-2</v>
      </c>
      <c r="N38" s="73">
        <v>0.14040199134025186</v>
      </c>
      <c r="O38" s="73">
        <v>0.34193537231329041</v>
      </c>
      <c r="P38" s="73">
        <v>0.33410188804201341</v>
      </c>
      <c r="Q38" s="73" t="s">
        <v>24</v>
      </c>
      <c r="R38" s="73">
        <v>5.6577661891357864E-2</v>
      </c>
      <c r="S38" s="105">
        <v>6.6404526460588129E-2</v>
      </c>
      <c r="T38" s="107">
        <v>3.6848801446429476</v>
      </c>
      <c r="U38" s="102">
        <v>4.8640417909286899</v>
      </c>
    </row>
    <row r="39" spans="1:21">
      <c r="A39" s="12">
        <v>33</v>
      </c>
      <c r="B39" s="100" t="s">
        <v>492</v>
      </c>
      <c r="C39" s="73">
        <v>1.5756263127964882</v>
      </c>
      <c r="D39" s="73">
        <v>4.6956125634725933E-2</v>
      </c>
      <c r="E39" s="73" t="s">
        <v>24</v>
      </c>
      <c r="F39" s="73" t="s">
        <v>24</v>
      </c>
      <c r="G39" s="73">
        <v>0.19408948307205903</v>
      </c>
      <c r="H39" s="73">
        <v>0.21209142999227071</v>
      </c>
      <c r="I39" s="73">
        <v>6.5989203493551543E-2</v>
      </c>
      <c r="J39" s="73">
        <v>0.30756061249964317</v>
      </c>
      <c r="K39" s="73">
        <v>0.41460560234156363</v>
      </c>
      <c r="L39" s="73">
        <v>1.1273571310935442E-2</v>
      </c>
      <c r="M39" s="73">
        <v>2.1679944828722E-2</v>
      </c>
      <c r="N39" s="73">
        <v>0.13920321569161115</v>
      </c>
      <c r="O39" s="73">
        <v>0.27121269680209908</v>
      </c>
      <c r="P39" s="73">
        <v>0.26499941626257273</v>
      </c>
      <c r="Q39" s="73" t="s">
        <v>24</v>
      </c>
      <c r="R39" s="73">
        <v>2.4509093956515026E-2</v>
      </c>
      <c r="S39" s="105">
        <v>5.9082674571805001E-2</v>
      </c>
      <c r="T39" s="107">
        <v>3.6088793832545627</v>
      </c>
      <c r="U39" s="102">
        <v>4.7637207858960231</v>
      </c>
    </row>
    <row r="40" spans="1:21">
      <c r="A40" s="12">
        <v>34</v>
      </c>
      <c r="B40" s="100" t="s">
        <v>493</v>
      </c>
      <c r="C40" s="73">
        <v>1.589503206760744</v>
      </c>
      <c r="D40" s="73">
        <v>4.7365712652073039E-2</v>
      </c>
      <c r="E40" s="73" t="s">
        <v>24</v>
      </c>
      <c r="F40" s="73" t="s">
        <v>24</v>
      </c>
      <c r="G40" s="73">
        <v>0.19592262771751379</v>
      </c>
      <c r="H40" s="73">
        <v>0.2140946001954333</v>
      </c>
      <c r="I40" s="73">
        <v>6.6612461143205418E-2</v>
      </c>
      <c r="J40" s="73">
        <v>0.31046547411827702</v>
      </c>
      <c r="K40" s="73">
        <v>0.41852148705555303</v>
      </c>
      <c r="L40" s="73">
        <v>1.1326018515632308E-2</v>
      </c>
      <c r="M40" s="73">
        <v>2.1780804837754436E-2</v>
      </c>
      <c r="N40" s="73">
        <v>0.14051796817297266</v>
      </c>
      <c r="O40" s="73">
        <v>0.27377425807297706</v>
      </c>
      <c r="P40" s="73">
        <v>0.26750229407584414</v>
      </c>
      <c r="Q40" s="73" t="s">
        <v>24</v>
      </c>
      <c r="R40" s="73">
        <v>1.7396704300291881E-2</v>
      </c>
      <c r="S40" s="105">
        <v>0.10502582005964069</v>
      </c>
      <c r="T40" s="107">
        <v>3.6798094376779122</v>
      </c>
      <c r="U40" s="102">
        <v>4.8573484577348438</v>
      </c>
    </row>
    <row r="41" spans="1:21">
      <c r="A41" s="12">
        <v>35</v>
      </c>
      <c r="B41" s="100" t="s">
        <v>494</v>
      </c>
      <c r="C41" s="73">
        <v>1.5767734191741318</v>
      </c>
      <c r="D41" s="73">
        <v>4.6986376858106214E-2</v>
      </c>
      <c r="E41" s="73" t="s">
        <v>24</v>
      </c>
      <c r="F41" s="73" t="s">
        <v>24</v>
      </c>
      <c r="G41" s="73">
        <v>0.19435355039596658</v>
      </c>
      <c r="H41" s="73">
        <v>0.2123799897609677</v>
      </c>
      <c r="I41" s="73">
        <v>6.607898472279447E-2</v>
      </c>
      <c r="J41" s="73">
        <v>0.30797906231256783</v>
      </c>
      <c r="K41" s="73">
        <v>0.41516969159645012</v>
      </c>
      <c r="L41" s="73">
        <v>1.123531230674088E-2</v>
      </c>
      <c r="M41" s="73">
        <v>2.1606369820655533E-2</v>
      </c>
      <c r="N41" s="73">
        <v>0.13939260782180382</v>
      </c>
      <c r="O41" s="73">
        <v>0.27158169366849649</v>
      </c>
      <c r="P41" s="73">
        <v>0.26535995968605924</v>
      </c>
      <c r="Q41" s="73" t="s">
        <v>24</v>
      </c>
      <c r="R41" s="73">
        <v>1.725738004507309E-2</v>
      </c>
      <c r="S41" s="105">
        <v>7.6334776334776339E-2</v>
      </c>
      <c r="T41" s="107">
        <v>3.6224891745045902</v>
      </c>
      <c r="U41" s="102">
        <v>4.7816857103460588</v>
      </c>
    </row>
    <row r="42" spans="1:21">
      <c r="A42" s="12">
        <v>36</v>
      </c>
      <c r="B42" s="100" t="s">
        <v>495</v>
      </c>
      <c r="C42" s="73">
        <v>1.4898362113651979</v>
      </c>
      <c r="D42" s="73">
        <v>6.0152634554597705E-2</v>
      </c>
      <c r="E42" s="73" t="s">
        <v>24</v>
      </c>
      <c r="F42" s="73" t="s">
        <v>24</v>
      </c>
      <c r="G42" s="73">
        <v>0.23102120115431912</v>
      </c>
      <c r="H42" s="73">
        <v>0.25244859296760747</v>
      </c>
      <c r="I42" s="73">
        <v>7.8545755354694491E-2</v>
      </c>
      <c r="J42" s="73">
        <v>0.25864618715741672</v>
      </c>
      <c r="K42" s="73">
        <v>0.31439401550341428</v>
      </c>
      <c r="L42" s="73">
        <v>1.1133164259198003E-2</v>
      </c>
      <c r="M42" s="73">
        <v>2.1409931267688462E-2</v>
      </c>
      <c r="N42" s="73">
        <v>0.12426830237504513</v>
      </c>
      <c r="O42" s="73">
        <v>0.32281956750980179</v>
      </c>
      <c r="P42" s="73">
        <v>0.31542401206480525</v>
      </c>
      <c r="Q42" s="73" t="s">
        <v>24</v>
      </c>
      <c r="R42" s="73">
        <v>4.0053407696151212E-2</v>
      </c>
      <c r="S42" s="105">
        <v>0.11509292951568836</v>
      </c>
      <c r="T42" s="107">
        <v>3.635245912745626</v>
      </c>
      <c r="U42" s="102">
        <v>4.7985246048242267</v>
      </c>
    </row>
    <row r="43" spans="1:21">
      <c r="A43" s="12">
        <v>37</v>
      </c>
      <c r="B43" s="100" t="s">
        <v>496</v>
      </c>
      <c r="C43" s="73">
        <v>1.3486387494967416</v>
      </c>
      <c r="D43" s="73">
        <v>4.551562981404067E-2</v>
      </c>
      <c r="E43" s="73" t="s">
        <v>24</v>
      </c>
      <c r="F43" s="73" t="s">
        <v>24</v>
      </c>
      <c r="G43" s="73">
        <v>0.24783142999295182</v>
      </c>
      <c r="H43" s="73">
        <v>0.26930813220996308</v>
      </c>
      <c r="I43" s="73">
        <v>7.2095082292806437E-2</v>
      </c>
      <c r="J43" s="73">
        <v>0.33601871964335084</v>
      </c>
      <c r="K43" s="73">
        <v>0.39367073298164051</v>
      </c>
      <c r="L43" s="73">
        <v>1.1948780231808434E-2</v>
      </c>
      <c r="M43" s="73">
        <v>2.2978423522708531E-2</v>
      </c>
      <c r="N43" s="73">
        <v>0.12673622804184295</v>
      </c>
      <c r="O43" s="73">
        <v>0.34630949300717323</v>
      </c>
      <c r="P43" s="73">
        <v>0.33648930479182854</v>
      </c>
      <c r="Q43" s="73" t="s">
        <v>24</v>
      </c>
      <c r="R43" s="73">
        <v>3.7853175873500018E-2</v>
      </c>
      <c r="S43" s="105">
        <v>0.1091044037605146</v>
      </c>
      <c r="T43" s="107">
        <v>3.704498285660871</v>
      </c>
      <c r="U43" s="102">
        <v>4.8899377370723496</v>
      </c>
    </row>
    <row r="44" spans="1:21">
      <c r="A44" s="12">
        <v>38</v>
      </c>
      <c r="B44" s="100" t="s">
        <v>497</v>
      </c>
      <c r="C44" s="73">
        <v>1.6233742507459417</v>
      </c>
      <c r="D44" s="73">
        <v>5.1748026927390431E-2</v>
      </c>
      <c r="E44" s="73" t="s">
        <v>24</v>
      </c>
      <c r="F44" s="73" t="s">
        <v>24</v>
      </c>
      <c r="G44" s="73">
        <v>0.18940265567966297</v>
      </c>
      <c r="H44" s="73">
        <v>0.2079829339481489</v>
      </c>
      <c r="I44" s="73">
        <v>7.2558548347656293E-2</v>
      </c>
      <c r="J44" s="73">
        <v>0.33817882911817343</v>
      </c>
      <c r="K44" s="73">
        <v>0.39620146067793244</v>
      </c>
      <c r="L44" s="73">
        <v>1.2025593432628608E-2</v>
      </c>
      <c r="M44" s="73">
        <v>2.3126141216593479E-2</v>
      </c>
      <c r="N44" s="73">
        <v>1.2755095683816423E-2</v>
      </c>
      <c r="O44" s="73">
        <v>0.26466351610246397</v>
      </c>
      <c r="P44" s="73">
        <v>0.25986602141748599</v>
      </c>
      <c r="Q44" s="73" t="s">
        <v>24</v>
      </c>
      <c r="R44" s="73">
        <v>5.8382673470149221E-2</v>
      </c>
      <c r="S44" s="105">
        <v>0.1247793019149803</v>
      </c>
      <c r="T44" s="107">
        <v>3.6350450486830246</v>
      </c>
      <c r="U44" s="102">
        <v>4.7982594642615926</v>
      </c>
    </row>
    <row r="45" spans="1:21">
      <c r="A45" s="12">
        <v>39</v>
      </c>
      <c r="B45" s="100" t="s">
        <v>498</v>
      </c>
      <c r="C45" s="73">
        <v>1.462355645742913</v>
      </c>
      <c r="D45" s="73">
        <v>4.7120140170212384E-2</v>
      </c>
      <c r="E45" s="73" t="s">
        <v>24</v>
      </c>
      <c r="F45" s="73" t="s">
        <v>24</v>
      </c>
      <c r="G45" s="73">
        <v>0.20906364049977746</v>
      </c>
      <c r="H45" s="73">
        <v>0.22845445189075805</v>
      </c>
      <c r="I45" s="73">
        <v>7.1080322837072732E-2</v>
      </c>
      <c r="J45" s="73">
        <v>0.33128915748435678</v>
      </c>
      <c r="K45" s="73">
        <v>0.29921714459158022</v>
      </c>
      <c r="L45" s="73">
        <v>1.2179369910248523E-2</v>
      </c>
      <c r="M45" s="73">
        <v>2.3421865212016391E-2</v>
      </c>
      <c r="N45" s="73">
        <v>0.12089142611457672</v>
      </c>
      <c r="O45" s="73">
        <v>0.29213697128637356</v>
      </c>
      <c r="P45" s="73">
        <v>0.28544433122942858</v>
      </c>
      <c r="Q45" s="73" t="s">
        <v>24</v>
      </c>
      <c r="R45" s="73">
        <v>4.4767774259583872E-2</v>
      </c>
      <c r="S45" s="105">
        <v>0.13428628448835003</v>
      </c>
      <c r="T45" s="107">
        <v>3.5617085257172483</v>
      </c>
      <c r="U45" s="102">
        <v>4.7014552539467678</v>
      </c>
    </row>
    <row r="46" spans="1:21">
      <c r="A46" s="12">
        <v>40</v>
      </c>
      <c r="B46" s="100" t="s">
        <v>499</v>
      </c>
      <c r="C46" s="73">
        <v>1.4151874282610297</v>
      </c>
      <c r="D46" s="73">
        <v>4.4107598401765112E-2</v>
      </c>
      <c r="E46" s="73" t="s">
        <v>24</v>
      </c>
      <c r="F46" s="73" t="s">
        <v>24</v>
      </c>
      <c r="G46" s="73">
        <v>0.22803322581695212</v>
      </c>
      <c r="H46" s="73">
        <v>0.2491834806490357</v>
      </c>
      <c r="I46" s="73">
        <v>7.7529862533247701E-2</v>
      </c>
      <c r="J46" s="73">
        <v>0.40258990690540486</v>
      </c>
      <c r="K46" s="73">
        <v>0.36312191575842045</v>
      </c>
      <c r="L46" s="73">
        <v>1.1020613008749494E-2</v>
      </c>
      <c r="M46" s="73">
        <v>2.1193486555287491E-2</v>
      </c>
      <c r="N46" s="73">
        <v>0.12266104459585513</v>
      </c>
      <c r="O46" s="73">
        <v>0.31864429311368936</v>
      </c>
      <c r="P46" s="73">
        <v>0.31134439009005227</v>
      </c>
      <c r="Q46" s="73" t="s">
        <v>24</v>
      </c>
      <c r="R46" s="73">
        <v>2.3940905416492159E-2</v>
      </c>
      <c r="S46" s="105">
        <v>6.3976514835440576E-2</v>
      </c>
      <c r="T46" s="107">
        <v>3.6525346659414222</v>
      </c>
      <c r="U46" s="102">
        <v>4.8213457590426767</v>
      </c>
    </row>
    <row r="47" spans="1:21">
      <c r="A47" s="12">
        <v>41</v>
      </c>
      <c r="B47" s="100" t="s">
        <v>500</v>
      </c>
      <c r="C47" s="73">
        <v>0.37048879712023941</v>
      </c>
      <c r="D47" s="73">
        <v>1.1755270376132174E-2</v>
      </c>
      <c r="E47" s="73">
        <v>0.98554325216291705</v>
      </c>
      <c r="F47" s="73">
        <v>0.12028966201701087</v>
      </c>
      <c r="G47" s="73">
        <v>0.18402782441738708</v>
      </c>
      <c r="H47" s="73">
        <v>0.18142900904315171</v>
      </c>
      <c r="I47" s="73">
        <v>0.17408738292004328</v>
      </c>
      <c r="J47" s="73">
        <v>0.40055826681215501</v>
      </c>
      <c r="K47" s="73">
        <v>0.164372082214577</v>
      </c>
      <c r="L47" s="73">
        <v>6.472769685886743E-3</v>
      </c>
      <c r="M47" s="73">
        <v>1.2447634011320657E-2</v>
      </c>
      <c r="N47" s="73">
        <v>0.10175787862596179</v>
      </c>
      <c r="O47" s="73">
        <v>0.2571529469648417</v>
      </c>
      <c r="P47" s="73">
        <v>0.22668799720613111</v>
      </c>
      <c r="Q47" s="73">
        <v>0.25666247913169538</v>
      </c>
      <c r="R47" s="73">
        <v>2.3882457322612273E-2</v>
      </c>
      <c r="S47" s="105">
        <v>7.1898091406134887E-2</v>
      </c>
      <c r="T47" s="107">
        <v>3.5495138014381982</v>
      </c>
      <c r="U47" s="102">
        <v>4.6853582178984219</v>
      </c>
    </row>
    <row r="48" spans="1:21" ht="33.75">
      <c r="A48" s="12">
        <v>42</v>
      </c>
      <c r="B48" s="100" t="s">
        <v>501</v>
      </c>
      <c r="C48" s="73">
        <v>0.37048879712023941</v>
      </c>
      <c r="D48" s="73">
        <v>1.1755270376132174E-2</v>
      </c>
      <c r="E48" s="73" t="s">
        <v>24</v>
      </c>
      <c r="F48" s="73" t="s">
        <v>24</v>
      </c>
      <c r="G48" s="73">
        <v>0.18402782441738708</v>
      </c>
      <c r="H48" s="73">
        <v>0.18142900904315171</v>
      </c>
      <c r="I48" s="73">
        <v>0.17408738292004328</v>
      </c>
      <c r="J48" s="73">
        <v>0.40055826681215501</v>
      </c>
      <c r="K48" s="73">
        <v>0.164372082214577</v>
      </c>
      <c r="L48" s="73">
        <v>6.472769685886743E-3</v>
      </c>
      <c r="M48" s="73">
        <v>1.2447634011320657E-2</v>
      </c>
      <c r="N48" s="73">
        <v>0.10175787862596179</v>
      </c>
      <c r="O48" s="73">
        <v>0.2571529469648417</v>
      </c>
      <c r="P48" s="73">
        <v>0.22668799720613111</v>
      </c>
      <c r="Q48" s="73">
        <v>0.25666247913169538</v>
      </c>
      <c r="R48" s="73">
        <v>2.3882457322612273E-2</v>
      </c>
      <c r="S48" s="105">
        <v>7.1898091406134887E-2</v>
      </c>
      <c r="T48" s="107">
        <v>2.4436808872582705</v>
      </c>
      <c r="U48" s="102">
        <v>3.2256587711809166</v>
      </c>
    </row>
    <row r="49" spans="1:21">
      <c r="A49" s="12">
        <v>43</v>
      </c>
      <c r="B49" s="100" t="s">
        <v>502</v>
      </c>
      <c r="C49" s="73">
        <v>0.52655543284707329</v>
      </c>
      <c r="D49" s="73">
        <v>1.7770883542373883E-2</v>
      </c>
      <c r="E49" s="73">
        <v>0.91108486042114734</v>
      </c>
      <c r="F49" s="73">
        <v>0.17747132253711201</v>
      </c>
      <c r="G49" s="73">
        <v>0.1856689293711089</v>
      </c>
      <c r="H49" s="73">
        <v>0.18303916089297628</v>
      </c>
      <c r="I49" s="73">
        <v>0.17564113737647136</v>
      </c>
      <c r="J49" s="73">
        <v>0.39251778342493499</v>
      </c>
      <c r="K49" s="73">
        <v>0.16579153701093902</v>
      </c>
      <c r="L49" s="73">
        <v>6.5288220551378449E-3</v>
      </c>
      <c r="M49" s="73">
        <v>1.255542702911124E-2</v>
      </c>
      <c r="N49" s="73">
        <v>0.10266096263313318</v>
      </c>
      <c r="O49" s="73">
        <v>0.25944615983340769</v>
      </c>
      <c r="P49" s="73">
        <v>0.22668799720613111</v>
      </c>
      <c r="Q49" s="73">
        <v>0.2219488417177283</v>
      </c>
      <c r="R49" s="73">
        <v>3.9387790963259527E-2</v>
      </c>
      <c r="S49" s="105">
        <v>6.4684547908232123E-2</v>
      </c>
      <c r="T49" s="107">
        <v>3.6694415967702776</v>
      </c>
      <c r="U49" s="102">
        <v>4.8436629077367668</v>
      </c>
    </row>
    <row r="50" spans="1:21" ht="33.75">
      <c r="A50" s="12">
        <v>44</v>
      </c>
      <c r="B50" s="100" t="s">
        <v>503</v>
      </c>
      <c r="C50" s="73">
        <v>0.52655543284707329</v>
      </c>
      <c r="D50" s="73">
        <v>1.7770883542373883E-2</v>
      </c>
      <c r="E50" s="73" t="s">
        <v>24</v>
      </c>
      <c r="F50" s="73" t="s">
        <v>24</v>
      </c>
      <c r="G50" s="73">
        <v>0.1856689293711089</v>
      </c>
      <c r="H50" s="73">
        <v>0.18303916089297628</v>
      </c>
      <c r="I50" s="73">
        <v>0.17564113737647136</v>
      </c>
      <c r="J50" s="73">
        <v>0.39251778342493499</v>
      </c>
      <c r="K50" s="73">
        <v>0.16579153701093902</v>
      </c>
      <c r="L50" s="73">
        <v>6.5288220551378449E-3</v>
      </c>
      <c r="M50" s="73">
        <v>1.255542702911124E-2</v>
      </c>
      <c r="N50" s="73">
        <v>0.10266096263313318</v>
      </c>
      <c r="O50" s="73">
        <v>0.25944615983340769</v>
      </c>
      <c r="P50" s="73">
        <v>0.22668799720613111</v>
      </c>
      <c r="Q50" s="73">
        <v>0.2219488417177283</v>
      </c>
      <c r="R50" s="73">
        <v>3.9387790963259527E-2</v>
      </c>
      <c r="S50" s="105">
        <v>6.4684547908232123E-2</v>
      </c>
      <c r="T50" s="107">
        <v>2.5808854138120187</v>
      </c>
      <c r="U50" s="102">
        <v>3.4067687462318648</v>
      </c>
    </row>
    <row r="51" spans="1:21">
      <c r="A51" s="12">
        <v>45</v>
      </c>
      <c r="B51" s="100" t="s">
        <v>504</v>
      </c>
      <c r="C51" s="73">
        <v>0.51646330378526817</v>
      </c>
      <c r="D51" s="73">
        <v>1.902063524858014E-2</v>
      </c>
      <c r="E51" s="73" t="s">
        <v>24</v>
      </c>
      <c r="F51" s="73" t="s">
        <v>24</v>
      </c>
      <c r="G51" s="73">
        <v>0.23726542871423759</v>
      </c>
      <c r="H51" s="73">
        <v>0.53866268140431894</v>
      </c>
      <c r="I51" s="73">
        <v>0.15171794366570085</v>
      </c>
      <c r="J51" s="73">
        <v>0.1068424676297513</v>
      </c>
      <c r="K51" s="73">
        <v>0.76612673311888757</v>
      </c>
      <c r="L51" s="73">
        <v>1.9193115427127747E-2</v>
      </c>
      <c r="M51" s="73">
        <v>3.6909837359861045E-2</v>
      </c>
      <c r="N51" s="73">
        <v>0.10677302077113067</v>
      </c>
      <c r="O51" s="73">
        <v>0.33154499543699523</v>
      </c>
      <c r="P51" s="73">
        <v>0.67303660567416035</v>
      </c>
      <c r="Q51" s="73" t="s">
        <v>24</v>
      </c>
      <c r="R51" s="73">
        <v>0.18904593964859728</v>
      </c>
      <c r="S51" s="105">
        <v>0</v>
      </c>
      <c r="T51" s="107">
        <v>3.6926027078846166</v>
      </c>
      <c r="U51" s="102">
        <v>4.8742355744076935</v>
      </c>
    </row>
    <row r="52" spans="1:21">
      <c r="A52" s="12">
        <v>46</v>
      </c>
      <c r="B52" s="100" t="s">
        <v>505</v>
      </c>
      <c r="C52" s="73">
        <v>0.61133070953614133</v>
      </c>
      <c r="D52" s="73">
        <v>2.1127158576968876E-2</v>
      </c>
      <c r="E52" s="73" t="s">
        <v>24</v>
      </c>
      <c r="F52" s="73" t="s">
        <v>24</v>
      </c>
      <c r="G52" s="73">
        <v>0.24624745330174805</v>
      </c>
      <c r="H52" s="73">
        <v>0.55905453315856302</v>
      </c>
      <c r="I52" s="73">
        <v>0.1574614449745794</v>
      </c>
      <c r="J52" s="73">
        <v>0.11088714314965829</v>
      </c>
      <c r="K52" s="73">
        <v>0.70511489656830717</v>
      </c>
      <c r="L52" s="73">
        <v>1.3102261553588986E-2</v>
      </c>
      <c r="M52" s="73">
        <v>2.5196656833824976E-2</v>
      </c>
      <c r="N52" s="73">
        <v>0.1108150672801656</v>
      </c>
      <c r="O52" s="73">
        <v>0.34409610883357766</v>
      </c>
      <c r="P52" s="73">
        <v>0.69851537589879664</v>
      </c>
      <c r="Q52" s="73" t="s">
        <v>24</v>
      </c>
      <c r="R52" s="73">
        <v>0.10174054585667883</v>
      </c>
      <c r="S52" s="105">
        <v>0</v>
      </c>
      <c r="T52" s="107">
        <v>3.7046893555225986</v>
      </c>
      <c r="U52" s="102">
        <v>4.8901899492898302</v>
      </c>
    </row>
    <row r="53" spans="1:21">
      <c r="A53" s="78"/>
      <c r="B53" s="72" t="s">
        <v>266</v>
      </c>
      <c r="C53" s="77">
        <f>AVERAGE(C7:C52)</f>
        <v>1.276635692712933</v>
      </c>
      <c r="D53" s="77">
        <f t="shared" ref="D53:U53" si="0">AVERAGE(D7:D52)</f>
        <v>5.012889254108311E-2</v>
      </c>
      <c r="E53" s="77">
        <f t="shared" si="0"/>
        <v>0.94831405629203225</v>
      </c>
      <c r="F53" s="77">
        <f t="shared" si="0"/>
        <v>0.14888049227706143</v>
      </c>
      <c r="G53" s="77">
        <f t="shared" si="0"/>
        <v>0.22057030923037166</v>
      </c>
      <c r="H53" s="77">
        <f t="shared" si="0"/>
        <v>0.2497016722535311</v>
      </c>
      <c r="I53" s="77">
        <f t="shared" si="0"/>
        <v>8.8574299019937727E-2</v>
      </c>
      <c r="J53" s="77">
        <f t="shared" si="0"/>
        <v>0.30119393980672304</v>
      </c>
      <c r="K53" s="77">
        <f t="shared" si="0"/>
        <v>0.35234425526008784</v>
      </c>
      <c r="L53" s="77">
        <f t="shared" si="0"/>
        <v>1.1524014311429786E-2</v>
      </c>
      <c r="M53" s="77">
        <f t="shared" si="0"/>
        <v>2.2161565983518816E-2</v>
      </c>
      <c r="N53" s="77">
        <f t="shared" si="0"/>
        <v>0.11993482313611542</v>
      </c>
      <c r="O53" s="77">
        <f t="shared" si="0"/>
        <v>0.3082159190389121</v>
      </c>
      <c r="P53" s="77">
        <f t="shared" si="0"/>
        <v>0.31190437860066389</v>
      </c>
      <c r="Q53" s="77">
        <f t="shared" si="0"/>
        <v>0.32166986551037774</v>
      </c>
      <c r="R53" s="77">
        <f t="shared" si="0"/>
        <v>6.1913261496542256E-2</v>
      </c>
      <c r="S53" s="77">
        <f t="shared" si="0"/>
        <v>0.10062278092910072</v>
      </c>
      <c r="T53" s="77">
        <f t="shared" si="0"/>
        <v>3.5650868541079159</v>
      </c>
      <c r="U53" s="77">
        <f t="shared" si="0"/>
        <v>4.7059146474224525</v>
      </c>
    </row>
    <row r="55" spans="1:21" ht="57" customHeight="1">
      <c r="B55" s="168" t="s">
        <v>509</v>
      </c>
      <c r="C55" s="169"/>
      <c r="D55" s="169"/>
      <c r="E55" s="169"/>
      <c r="F55" s="169"/>
      <c r="G55" s="169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</row>
  </sheetData>
  <mergeCells count="19">
    <mergeCell ref="L4:L5"/>
    <mergeCell ref="M4:M5"/>
    <mergeCell ref="N4:N5"/>
    <mergeCell ref="O4:Q4"/>
    <mergeCell ref="R4:R5"/>
    <mergeCell ref="S4:S5"/>
    <mergeCell ref="B55:U55"/>
    <mergeCell ref="Q1:V1"/>
    <mergeCell ref="B2:U2"/>
    <mergeCell ref="A3:V3"/>
    <mergeCell ref="A4:A5"/>
    <mergeCell ref="B4:B5"/>
    <mergeCell ref="C4:C5"/>
    <mergeCell ref="D4:D5"/>
    <mergeCell ref="E4:E5"/>
    <mergeCell ref="F4:F5"/>
    <mergeCell ref="G4:K4"/>
    <mergeCell ref="T4:T5"/>
    <mergeCell ref="U4:U5"/>
  </mergeCells>
  <pageMargins left="0.7" right="0.7" top="0.75" bottom="0.75" header="0.3" footer="0.3"/>
  <pageSetup paperSize="9" scale="66" orientation="landscape" verticalDpi="0" r:id="rId1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7</vt:i4>
      </vt:variant>
    </vt:vector>
  </HeadingPairs>
  <TitlesOfParts>
    <vt:vector size="14" baseType="lpstr">
      <vt:lpstr>КП "ЖЕК №4"</vt:lpstr>
      <vt:lpstr>КП "ЖЕК №6"</vt:lpstr>
      <vt:lpstr>КП "ЖЕК №1"</vt:lpstr>
      <vt:lpstr>КП "ЖЕК №7"</vt:lpstr>
      <vt:lpstr>ТОВ "Арагорн"</vt:lpstr>
      <vt:lpstr>ТОВ "Ліра ЛТД"</vt:lpstr>
      <vt:lpstr>ТОВ "Цидило и К"</vt:lpstr>
      <vt:lpstr>'КП "ЖЕК №1"'!Область_печати</vt:lpstr>
      <vt:lpstr>'КП "ЖЕК №4"'!Область_печати</vt:lpstr>
      <vt:lpstr>'КП "ЖЕК №6"'!Область_печати</vt:lpstr>
      <vt:lpstr>'КП "ЖЕК №7"'!Область_печати</vt:lpstr>
      <vt:lpstr>'ТОВ "Арагорн"'!Область_печати</vt:lpstr>
      <vt:lpstr>'ТОВ "Ліра ЛТД"'!Область_печати</vt:lpstr>
      <vt:lpstr>'ТОВ "Цидило и К"'!Область_печати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</cp:lastModifiedBy>
  <cp:lastPrinted>2018-05-17T10:16:24Z</cp:lastPrinted>
  <dcterms:created xsi:type="dcterms:W3CDTF">2018-03-11T18:09:14Z</dcterms:created>
  <dcterms:modified xsi:type="dcterms:W3CDTF">2018-07-18T06:58:46Z</dcterms:modified>
</cp:coreProperties>
</file>